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松平崇弘\matsudaira\HP\武田さんへの依頼\HP-XXXX\"/>
    </mc:Choice>
  </mc:AlternateContent>
  <xr:revisionPtr revIDLastSave="0" documentId="13_ncr:1_{C69447B7-CE46-478C-977A-EF84AF3B2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Vクロナリティ解析発注書" sheetId="1" r:id="rId1"/>
    <sheet name="VLOOKUP" sheetId="2" state="hidden" r:id="rId2"/>
  </sheets>
  <definedNames>
    <definedName name="_xlnm.Print_Area" localSheetId="0">BLVクロナリティ解析発注書!$A$1:$J$101</definedName>
    <definedName name="リファレンスマッピング">VLOOKUP!$A$12:$A$13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3" i="1" l="1"/>
  <c r="A82" i="1"/>
  <c r="A81" i="1"/>
  <c r="A18" i="1"/>
  <c r="E18" i="1" s="1"/>
  <c r="D86" i="1" l="1"/>
  <c r="F85" i="1" s="1"/>
  <c r="A9" i="2" l="1"/>
  <c r="B9" i="2" s="1"/>
</calcChain>
</file>

<file path=xl/sharedStrings.xml><?xml version="1.0" encoding="utf-8"?>
<sst xmlns="http://schemas.openxmlformats.org/spreadsheetml/2006/main" count="43" uniqueCount="42">
  <si>
    <t>ご所属</t>
    <rPh sb="1" eb="3">
      <t>ショゾク</t>
    </rPh>
    <phoneticPr fontId="1"/>
  </si>
  <si>
    <t>お名前</t>
    <rPh sb="1" eb="3">
      <t>ナマエ</t>
    </rPh>
    <phoneticPr fontId="1"/>
  </si>
  <si>
    <t>e-mail</t>
    <phoneticPr fontId="1"/>
  </si>
  <si>
    <t>No.</t>
    <phoneticPr fontId="1"/>
  </si>
  <si>
    <t>ex1</t>
    <phoneticPr fontId="1"/>
  </si>
  <si>
    <t>ex2</t>
    <phoneticPr fontId="1"/>
  </si>
  <si>
    <t>ex3</t>
    <phoneticPr fontId="1"/>
  </si>
  <si>
    <t>代理店様経由での請求</t>
  </si>
  <si>
    <t>銀行振り込み</t>
  </si>
  <si>
    <t>クレジットカード決済</t>
  </si>
  <si>
    <t>内容</t>
    <rPh sb="0" eb="2">
      <t>ナイヨウ</t>
    </rPh>
    <phoneticPr fontId="1"/>
  </si>
  <si>
    <t>Squereを通じての支払いとなります。</t>
    <rPh sb="7" eb="8">
      <t>ツウ</t>
    </rPh>
    <rPh sb="11" eb="13">
      <t>シハラ</t>
    </rPh>
    <phoneticPr fontId="1"/>
  </si>
  <si>
    <t>その他お届け先</t>
    <rPh sb="2" eb="3">
      <t>タ</t>
    </rPh>
    <rPh sb="4" eb="5">
      <t>トド</t>
    </rPh>
    <rPh sb="6" eb="7">
      <t>サキ</t>
    </rPh>
    <phoneticPr fontId="1"/>
  </si>
  <si>
    <t>ご希望のお届け先を右枠にご記入下さい。</t>
    <rPh sb="1" eb="3">
      <t>キボウ</t>
    </rPh>
    <rPh sb="5" eb="6">
      <t>トド</t>
    </rPh>
    <rPh sb="7" eb="8">
      <t>サキ</t>
    </rPh>
    <rPh sb="9" eb="11">
      <t>ミギワク</t>
    </rPh>
    <rPh sb="13" eb="15">
      <t>キニュウ</t>
    </rPh>
    <rPh sb="15" eb="16">
      <t>クダ</t>
    </rPh>
    <phoneticPr fontId="1"/>
  </si>
  <si>
    <t>ご住所</t>
    <rPh sb="1" eb="3">
      <t>ジュウショ</t>
    </rPh>
    <phoneticPr fontId="1"/>
  </si>
  <si>
    <t>TEL</t>
    <phoneticPr fontId="1"/>
  </si>
  <si>
    <t>支払方法の選択</t>
    <rPh sb="0" eb="2">
      <t>シハライ</t>
    </rPh>
    <rPh sb="2" eb="4">
      <t>ホウホウ</t>
    </rPh>
    <rPh sb="5" eb="7">
      <t>センタク</t>
    </rPh>
    <phoneticPr fontId="1"/>
  </si>
  <si>
    <t>支払方法を入力</t>
    <rPh sb="0" eb="2">
      <t>シハライ</t>
    </rPh>
    <rPh sb="2" eb="4">
      <t>ホウホウ</t>
    </rPh>
    <rPh sb="5" eb="7">
      <t>ニュウリョク</t>
    </rPh>
    <phoneticPr fontId="1"/>
  </si>
  <si>
    <t>お届け先を入力</t>
    <rPh sb="1" eb="2">
      <t>トド</t>
    </rPh>
    <rPh sb="3" eb="4">
      <t>サキ</t>
    </rPh>
    <rPh sb="5" eb="7">
      <t>ニュウリョク</t>
    </rPh>
    <phoneticPr fontId="1"/>
  </si>
  <si>
    <t>サンプル名</t>
    <rPh sb="4" eb="5">
      <t>メイ</t>
    </rPh>
    <phoneticPr fontId="1"/>
  </si>
  <si>
    <t>希望プラン</t>
    <rPh sb="0" eb="2">
      <t>キボウ</t>
    </rPh>
    <phoneticPr fontId="1"/>
  </si>
  <si>
    <t>リファレンスマッピング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</si>
  <si>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</si>
  <si>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</si>
  <si>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希望プランを選択</t>
  </si>
  <si>
    <t>3-1. サンプル情報の入力</t>
    <rPh sb="9" eb="11">
      <t>ジョウホウ</t>
    </rPh>
    <rPh sb="12" eb="14">
      <t>ニュウリョク</t>
    </rPh>
    <phoneticPr fontId="1"/>
  </si>
  <si>
    <t>2. サービスの選択</t>
    <rPh sb="8" eb="10">
      <t>センタク</t>
    </rPh>
    <phoneticPr fontId="1"/>
  </si>
  <si>
    <t>1. お客様情報の入力</t>
    <rPh sb="4" eb="6">
      <t>キャクサマ</t>
    </rPh>
    <rPh sb="6" eb="8">
      <t>ジョウホウ</t>
    </rPh>
    <rPh sb="9" eb="11">
      <t>ニュウリョク</t>
    </rPh>
    <phoneticPr fontId="1"/>
  </si>
  <si>
    <t>お客様情報に記載のご住所</t>
    <rPh sb="1" eb="3">
      <t>キャクサマ</t>
    </rPh>
    <rPh sb="3" eb="5">
      <t>ジョウホウ</t>
    </rPh>
    <rPh sb="6" eb="8">
      <t>キサイ</t>
    </rPh>
    <rPh sb="10" eb="12">
      <t>ジュウショ</t>
    </rPh>
    <phoneticPr fontId="1"/>
  </si>
  <si>
    <t>溶液量
(μl)</t>
    <rPh sb="0" eb="2">
      <t>ヨウエキ</t>
    </rPh>
    <rPh sb="2" eb="3">
      <t>リョウ</t>
    </rPh>
    <phoneticPr fontId="1"/>
  </si>
  <si>
    <t>4.　お支払い方法</t>
    <rPh sb="4" eb="6">
      <t>シハラ</t>
    </rPh>
    <rPh sb="7" eb="9">
      <t>ホウホウ</t>
    </rPh>
    <phoneticPr fontId="1"/>
  </si>
  <si>
    <t>５.　備考</t>
    <rPh sb="3" eb="5">
      <t>ビコウ</t>
    </rPh>
    <phoneticPr fontId="1"/>
  </si>
  <si>
    <t>濃度
(ng/μl)</t>
    <rPh sb="0" eb="2">
      <t>ノウド</t>
    </rPh>
    <phoneticPr fontId="1"/>
  </si>
  <si>
    <t>吸光度 
(A280/A260 Ratio)</t>
    <rPh sb="0" eb="1">
      <t>キュウ</t>
    </rPh>
    <rPh sb="1" eb="2">
      <t>ヒカリ</t>
    </rPh>
    <rPh sb="2" eb="3">
      <t>ド</t>
    </rPh>
    <phoneticPr fontId="1"/>
  </si>
  <si>
    <t>吸光度 
(A280/A230 Ratio)</t>
    <rPh sb="0" eb="1">
      <t>キュウ</t>
    </rPh>
    <rPh sb="1" eb="2">
      <t>ヒカリ</t>
    </rPh>
    <rPh sb="2" eb="3">
      <t>ド</t>
    </rPh>
    <phoneticPr fontId="1"/>
  </si>
  <si>
    <t>3-2. 外来DNA配列情報の入力(5'→3')</t>
    <rPh sb="5" eb="7">
      <t>ガイライ</t>
    </rPh>
    <rPh sb="10" eb="12">
      <t>ハイレツ</t>
    </rPh>
    <rPh sb="12" eb="14">
      <t>ジョウホウ</t>
    </rPh>
    <rPh sb="15" eb="17">
      <t>ニュウリョク</t>
    </rPh>
    <phoneticPr fontId="1"/>
  </si>
  <si>
    <t>Sample1</t>
    <phoneticPr fontId="1"/>
  </si>
  <si>
    <t>Sample2</t>
    <phoneticPr fontId="1"/>
  </si>
  <si>
    <t>Sample3</t>
    <phoneticPr fontId="1"/>
  </si>
  <si>
    <t>ご希望の代理店様をご記入下さい。→</t>
    <rPh sb="1" eb="3">
      <t>キボウ</t>
    </rPh>
    <rPh sb="4" eb="7">
      <t>ダイリテン</t>
    </rPh>
    <rPh sb="7" eb="8">
      <t>サマ</t>
    </rPh>
    <rPh sb="10" eb="12">
      <t>キニュウ</t>
    </rPh>
    <rPh sb="12" eb="13">
      <t>クダ</t>
    </rPh>
    <phoneticPr fontId="1"/>
  </si>
  <si>
    <t>請求書に記載の指定口座にお振込みいただきます。</t>
    <rPh sb="0" eb="3">
      <t>セイキュウショ</t>
    </rPh>
    <rPh sb="4" eb="6">
      <t>キサイ</t>
    </rPh>
    <rPh sb="7" eb="9">
      <t>シテイ</t>
    </rPh>
    <rPh sb="9" eb="11">
      <t>コウザ</t>
    </rPh>
    <rPh sb="13" eb="15">
      <t>フリコ</t>
    </rPh>
    <phoneticPr fontId="1"/>
  </si>
  <si>
    <r>
      <t xml:space="preserve">FASMAC 
</t>
    </r>
    <r>
      <rPr>
        <b/>
        <sz val="40"/>
        <color theme="0"/>
        <rFont val="メイリオ"/>
        <family val="3"/>
        <charset val="128"/>
      </rPr>
      <t>BLVクロナリティ解析サービス</t>
    </r>
    <r>
      <rPr>
        <b/>
        <sz val="30"/>
        <color theme="0"/>
        <rFont val="メイリオ"/>
        <family val="3"/>
        <charset val="128"/>
      </rPr>
      <t xml:space="preserve">
オーダーシート</t>
    </r>
    <rPh sb="17" eb="19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</si>
</sst>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name val="メイリオ"/>
      <family val="3"/>
      <charset val="128"/>
    </font>
    <font>
      <b/>
      <sz val="30"/>
      <color theme="0"/>
      <name val="メイリオ"/>
      <family val="3"/>
      <charset val="128"/>
    </font>
    <font>
      <b/>
      <sz val="40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FF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hair">
        <color theme="0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5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18" fillId="4" borderId="5" xfId="0" applyFont="1" applyFill="1" applyBorder="1" applyProtection="1">
      <alignment vertical="center"/>
      <protection locked="0"/>
    </xf>
    <xf numFmtId="0" fontId="18" fillId="4" borderId="3" xfId="0" applyFont="1" applyFill="1" applyBorder="1" applyProtection="1">
      <alignment vertical="center"/>
      <protection locked="0"/>
    </xf>
    <xf numFmtId="0" fontId="18" fillId="4" borderId="28" xfId="0" applyFont="1" applyFill="1" applyBorder="1" applyProtection="1">
      <alignment vertical="center"/>
      <protection locked="0"/>
    </xf>
    <xf numFmtId="0" fontId="18" fillId="4" borderId="6" xfId="0" applyFont="1" applyFill="1" applyBorder="1" applyProtection="1">
      <alignment vertical="center"/>
      <protection locked="0"/>
    </xf>
    <xf numFmtId="0" fontId="18" fillId="4" borderId="4" xfId="0" applyFont="1" applyFill="1" applyBorder="1" applyProtection="1">
      <alignment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top"/>
      <protection locked="0"/>
    </xf>
    <xf numFmtId="0" fontId="3" fillId="4" borderId="15" xfId="0" applyFont="1" applyFill="1" applyBorder="1" applyAlignment="1" applyProtection="1">
      <alignment horizontal="center" vertical="top"/>
      <protection locked="0"/>
    </xf>
    <xf numFmtId="0" fontId="3" fillId="4" borderId="16" xfId="0" applyFont="1" applyFill="1" applyBorder="1" applyAlignment="1" applyProtection="1">
      <alignment horizontal="center" vertical="top"/>
      <protection locked="0"/>
    </xf>
    <xf numFmtId="0" fontId="3" fillId="4" borderId="17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4" borderId="18" xfId="0" applyFont="1" applyFill="1" applyBorder="1" applyAlignment="1" applyProtection="1">
      <alignment horizontal="center" vertical="top"/>
      <protection locked="0"/>
    </xf>
    <xf numFmtId="0" fontId="3" fillId="4" borderId="19" xfId="0" applyFont="1" applyFill="1" applyBorder="1" applyAlignment="1" applyProtection="1">
      <alignment horizontal="center" vertical="top"/>
      <protection locked="0"/>
    </xf>
    <xf numFmtId="0" fontId="3" fillId="4" borderId="20" xfId="0" applyFont="1" applyFill="1" applyBorder="1" applyAlignment="1" applyProtection="1">
      <alignment horizontal="center" vertical="top"/>
      <protection locked="0"/>
    </xf>
    <xf numFmtId="0" fontId="3" fillId="4" borderId="21" xfId="0" applyFont="1" applyFill="1" applyBorder="1" applyAlignment="1" applyProtection="1">
      <alignment horizontal="center" vertical="top"/>
      <protection locked="0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1" fillId="4" borderId="22" xfId="1" applyFont="1" applyFill="1" applyBorder="1" applyAlignment="1" applyProtection="1">
      <alignment horizontal="center" vertical="center"/>
      <protection locked="0"/>
    </xf>
    <xf numFmtId="0" fontId="11" fillId="4" borderId="27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rgb="FF3333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3333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FF"/>
      <color rgb="FFFF66FF"/>
      <color rgb="FFFFEBFF"/>
      <color rgb="FFFFCCFF"/>
      <color rgb="FF333399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ngs@fasmac.co.jp?subject=BLV&#12463;&#12525;&#12490;&#12522;&#12486;&#12451;&#35299;&#26512;&#12469;&#12540;&#12499;&#12473;&#12398;&#20381;&#38972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815556</xdr:colOff>
      <xdr:row>98</xdr:row>
      <xdr:rowOff>23722</xdr:rowOff>
    </xdr:from>
    <xdr:to>
      <xdr:col>9</xdr:col>
      <xdr:colOff>1839884</xdr:colOff>
      <xdr:row>100</xdr:row>
      <xdr:rowOff>42772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17306" y="25509901"/>
          <a:ext cx="3065399" cy="508907"/>
        </a:xfrm>
        <a:prstGeom prst="roundRect">
          <a:avLst/>
        </a:prstGeom>
        <a:solidFill>
          <a:srgbClr val="FF00FF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注文メール作成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97"/>
  <sheetViews>
    <sheetView tabSelected="1" view="pageBreakPreview" topLeftCell="A54" zoomScale="55" zoomScaleNormal="100" zoomScaleSheetLayoutView="55" zoomScalePageLayoutView="55" workbookViewId="0">
      <selection activeCell="Y60" sqref="Y60"/>
    </sheetView>
  </sheetViews>
  <sheetFormatPr defaultRowHeight="18.75" x14ac:dyDescent="0.15"/>
  <cols>
    <col min="1" max="1" width="4.5" style="2" customWidth="1"/>
    <col min="2" max="2" width="18.5" style="2" customWidth="1"/>
    <col min="3" max="10" width="26.75" style="2" customWidth="1"/>
    <col min="11" max="11" width="27" style="2" customWidth="1"/>
    <col min="12" max="16384" width="9" style="2"/>
  </cols>
  <sheetData>
    <row r="1" spans="1:10" ht="18.75" customHeight="1" x14ac:dyDescent="0.15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.7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8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25.5" customHeight="1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25.5" customHeight="1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25.5" customHeight="1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5.5" customHeight="1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5.5" customHeight="1" x14ac:dyDescent="0.15"/>
    <row r="9" spans="1:10" s="3" customFormat="1" ht="24.75" x14ac:dyDescent="0.15">
      <c r="A9" s="14" t="s">
        <v>27</v>
      </c>
    </row>
    <row r="10" spans="1:10" ht="22.5" x14ac:dyDescent="0.15">
      <c r="A10" s="86" t="s">
        <v>0</v>
      </c>
      <c r="B10" s="87"/>
      <c r="C10" s="77"/>
      <c r="D10" s="78"/>
      <c r="E10" s="78"/>
      <c r="F10" s="78"/>
      <c r="G10" s="78"/>
      <c r="H10" s="78"/>
      <c r="I10" s="78"/>
      <c r="J10" s="79"/>
    </row>
    <row r="11" spans="1:10" ht="22.5" x14ac:dyDescent="0.15">
      <c r="A11" s="88" t="s">
        <v>1</v>
      </c>
      <c r="B11" s="89"/>
      <c r="C11" s="80"/>
      <c r="D11" s="81"/>
      <c r="E11" s="81"/>
      <c r="F11" s="81"/>
      <c r="G11" s="81"/>
      <c r="H11" s="81"/>
      <c r="I11" s="81"/>
      <c r="J11" s="82"/>
    </row>
    <row r="12" spans="1:10" ht="22.5" x14ac:dyDescent="0.15">
      <c r="A12" s="88" t="s">
        <v>2</v>
      </c>
      <c r="B12" s="89"/>
      <c r="C12" s="80"/>
      <c r="D12" s="81"/>
      <c r="E12" s="81"/>
      <c r="F12" s="81"/>
      <c r="G12" s="81"/>
      <c r="H12" s="81"/>
      <c r="I12" s="81"/>
      <c r="J12" s="82"/>
    </row>
    <row r="13" spans="1:10" ht="22.5" x14ac:dyDescent="0.15">
      <c r="A13" s="88" t="s">
        <v>15</v>
      </c>
      <c r="B13" s="89"/>
      <c r="C13" s="80"/>
      <c r="D13" s="81"/>
      <c r="E13" s="81"/>
      <c r="F13" s="81"/>
      <c r="G13" s="81"/>
      <c r="H13" s="81"/>
      <c r="I13" s="81"/>
      <c r="J13" s="82"/>
    </row>
    <row r="14" spans="1:10" ht="22.5" x14ac:dyDescent="0.15">
      <c r="A14" s="90" t="s">
        <v>14</v>
      </c>
      <c r="B14" s="90"/>
      <c r="C14" s="83"/>
      <c r="D14" s="84"/>
      <c r="E14" s="84"/>
      <c r="F14" s="84"/>
      <c r="G14" s="84"/>
      <c r="H14" s="84"/>
      <c r="I14" s="84"/>
      <c r="J14" s="85"/>
    </row>
    <row r="15" spans="1:10" x14ac:dyDescent="0.15">
      <c r="A15" s="4"/>
      <c r="B15" s="4"/>
      <c r="C15" s="5"/>
      <c r="D15" s="5"/>
      <c r="E15" s="25"/>
      <c r="F15" s="25"/>
    </row>
    <row r="16" spans="1:10" ht="24.75" x14ac:dyDescent="0.15">
      <c r="A16" s="15" t="s">
        <v>26</v>
      </c>
      <c r="B16" s="4"/>
      <c r="C16" s="5"/>
      <c r="D16" s="5"/>
      <c r="E16" s="25"/>
      <c r="F16" s="25"/>
    </row>
    <row r="17" spans="1:7" ht="22.5" x14ac:dyDescent="0.15">
      <c r="A17" s="73" t="s">
        <v>20</v>
      </c>
      <c r="B17" s="74"/>
      <c r="C17" s="60" t="s">
        <v>24</v>
      </c>
      <c r="D17" s="61"/>
      <c r="E17" s="25"/>
      <c r="F17" s="25"/>
    </row>
    <row r="18" spans="1:7" ht="22.5" hidden="1" x14ac:dyDescent="0.15">
      <c r="A18" s="75" t="str">
        <f>IF(C17="次世代シーケンスプラン","リファレンスマッピング","")</f>
        <v/>
      </c>
      <c r="B18" s="75"/>
      <c r="C18" s="62"/>
      <c r="D18" s="62"/>
      <c r="E18" s="26" t="str">
        <f>IF(A18="リファレンスマッピング","希望の有無をご選択ください。","")</f>
        <v/>
      </c>
      <c r="F18" s="25"/>
    </row>
    <row r="19" spans="1:7" x14ac:dyDescent="0.15">
      <c r="A19" s="4"/>
      <c r="B19" s="4"/>
      <c r="C19" s="5"/>
      <c r="D19" s="5"/>
      <c r="E19" s="5"/>
      <c r="F19" s="5"/>
    </row>
    <row r="20" spans="1:7" ht="24.75" x14ac:dyDescent="0.15">
      <c r="A20" s="14" t="s">
        <v>25</v>
      </c>
      <c r="C20" s="6"/>
    </row>
    <row r="21" spans="1:7" ht="39" x14ac:dyDescent="0.15">
      <c r="A21" s="32" t="s">
        <v>3</v>
      </c>
      <c r="B21" s="56" t="s">
        <v>19</v>
      </c>
      <c r="C21" s="57"/>
      <c r="D21" s="33" t="s">
        <v>29</v>
      </c>
      <c r="E21" s="34" t="s">
        <v>32</v>
      </c>
      <c r="F21" s="33" t="s">
        <v>33</v>
      </c>
      <c r="G21" s="33" t="s">
        <v>34</v>
      </c>
    </row>
    <row r="22" spans="1:7" ht="19.5" x14ac:dyDescent="0.15">
      <c r="A22" s="35">
        <v>1</v>
      </c>
      <c r="B22" s="58"/>
      <c r="C22" s="59"/>
      <c r="D22" s="27"/>
      <c r="E22" s="28"/>
      <c r="F22" s="29"/>
      <c r="G22" s="29"/>
    </row>
    <row r="23" spans="1:7" ht="19.5" x14ac:dyDescent="0.15">
      <c r="A23" s="36">
        <v>2</v>
      </c>
      <c r="B23" s="43"/>
      <c r="C23" s="44"/>
      <c r="D23" s="30"/>
      <c r="E23" s="31"/>
      <c r="F23" s="31"/>
      <c r="G23" s="31"/>
    </row>
    <row r="24" spans="1:7" ht="19.5" x14ac:dyDescent="0.15">
      <c r="A24" s="36">
        <v>3</v>
      </c>
      <c r="B24" s="43"/>
      <c r="C24" s="44"/>
      <c r="D24" s="30"/>
      <c r="E24" s="31"/>
      <c r="F24" s="31"/>
      <c r="G24" s="31"/>
    </row>
    <row r="25" spans="1:7" ht="19.5" x14ac:dyDescent="0.15">
      <c r="A25" s="36">
        <v>4</v>
      </c>
      <c r="B25" s="43"/>
      <c r="C25" s="44"/>
      <c r="D25" s="30"/>
      <c r="E25" s="31"/>
      <c r="F25" s="31"/>
      <c r="G25" s="31"/>
    </row>
    <row r="26" spans="1:7" ht="19.5" x14ac:dyDescent="0.15">
      <c r="A26" s="36">
        <v>5</v>
      </c>
      <c r="B26" s="43"/>
      <c r="C26" s="44"/>
      <c r="D26" s="30"/>
      <c r="E26" s="31"/>
      <c r="F26" s="31"/>
      <c r="G26" s="31"/>
    </row>
    <row r="27" spans="1:7" ht="19.5" x14ac:dyDescent="0.15">
      <c r="A27" s="36">
        <v>6</v>
      </c>
      <c r="B27" s="43"/>
      <c r="C27" s="44"/>
      <c r="D27" s="30"/>
      <c r="E27" s="31"/>
      <c r="F27" s="31"/>
      <c r="G27" s="31"/>
    </row>
    <row r="28" spans="1:7" ht="19.5" x14ac:dyDescent="0.15">
      <c r="A28" s="36">
        <v>7</v>
      </c>
      <c r="B28" s="43"/>
      <c r="C28" s="44"/>
      <c r="D28" s="30"/>
      <c r="E28" s="31"/>
      <c r="F28" s="31"/>
      <c r="G28" s="31"/>
    </row>
    <row r="29" spans="1:7" ht="19.5" x14ac:dyDescent="0.15">
      <c r="A29" s="36">
        <v>8</v>
      </c>
      <c r="B29" s="43"/>
      <c r="C29" s="44"/>
      <c r="D29" s="30"/>
      <c r="E29" s="31"/>
      <c r="F29" s="31"/>
      <c r="G29" s="31"/>
    </row>
    <row r="30" spans="1:7" ht="19.5" x14ac:dyDescent="0.15">
      <c r="A30" s="36">
        <v>9</v>
      </c>
      <c r="B30" s="43"/>
      <c r="C30" s="44"/>
      <c r="D30" s="30"/>
      <c r="E30" s="31"/>
      <c r="F30" s="31"/>
      <c r="G30" s="31"/>
    </row>
    <row r="31" spans="1:7" ht="19.5" x14ac:dyDescent="0.15">
      <c r="A31" s="36">
        <v>10</v>
      </c>
      <c r="B31" s="43"/>
      <c r="C31" s="44"/>
      <c r="D31" s="30"/>
      <c r="E31" s="31"/>
      <c r="F31" s="31"/>
      <c r="G31" s="31"/>
    </row>
    <row r="32" spans="1:7" ht="19.5" x14ac:dyDescent="0.15">
      <c r="A32" s="36">
        <v>11</v>
      </c>
      <c r="B32" s="43"/>
      <c r="C32" s="44"/>
      <c r="D32" s="30"/>
      <c r="E32" s="31"/>
      <c r="F32" s="31"/>
      <c r="G32" s="31"/>
    </row>
    <row r="33" spans="1:7" ht="19.5" x14ac:dyDescent="0.15">
      <c r="A33" s="36">
        <v>12</v>
      </c>
      <c r="B33" s="43"/>
      <c r="C33" s="44"/>
      <c r="D33" s="30"/>
      <c r="E33" s="31"/>
      <c r="F33" s="31"/>
      <c r="G33" s="31"/>
    </row>
    <row r="34" spans="1:7" ht="19.5" x14ac:dyDescent="0.15">
      <c r="A34" s="36">
        <v>13</v>
      </c>
      <c r="B34" s="43"/>
      <c r="C34" s="44"/>
      <c r="D34" s="30"/>
      <c r="E34" s="31"/>
      <c r="F34" s="31"/>
      <c r="G34" s="31"/>
    </row>
    <row r="35" spans="1:7" ht="19.5" x14ac:dyDescent="0.15">
      <c r="A35" s="36">
        <v>14</v>
      </c>
      <c r="B35" s="43"/>
      <c r="C35" s="44"/>
      <c r="D35" s="30"/>
      <c r="E35" s="31"/>
      <c r="F35" s="31"/>
      <c r="G35" s="31"/>
    </row>
    <row r="36" spans="1:7" ht="19.5" x14ac:dyDescent="0.15">
      <c r="A36" s="36">
        <v>15</v>
      </c>
      <c r="B36" s="43"/>
      <c r="C36" s="44"/>
      <c r="D36" s="30"/>
      <c r="E36" s="31"/>
      <c r="F36" s="31"/>
      <c r="G36" s="31"/>
    </row>
    <row r="37" spans="1:7" ht="19.5" x14ac:dyDescent="0.15">
      <c r="A37" s="36">
        <v>16</v>
      </c>
      <c r="B37" s="43"/>
      <c r="C37" s="44"/>
      <c r="D37" s="30"/>
      <c r="E37" s="31"/>
      <c r="F37" s="31"/>
      <c r="G37" s="31"/>
    </row>
    <row r="38" spans="1:7" ht="19.5" x14ac:dyDescent="0.15">
      <c r="A38" s="36">
        <v>17</v>
      </c>
      <c r="B38" s="43"/>
      <c r="C38" s="44"/>
      <c r="D38" s="30"/>
      <c r="E38" s="31"/>
      <c r="F38" s="31"/>
      <c r="G38" s="31"/>
    </row>
    <row r="39" spans="1:7" ht="19.5" x14ac:dyDescent="0.15">
      <c r="A39" s="36">
        <v>18</v>
      </c>
      <c r="B39" s="43"/>
      <c r="C39" s="44"/>
      <c r="D39" s="30"/>
      <c r="E39" s="31"/>
      <c r="F39" s="31"/>
      <c r="G39" s="31"/>
    </row>
    <row r="40" spans="1:7" ht="19.5" x14ac:dyDescent="0.15">
      <c r="A40" s="36">
        <v>19</v>
      </c>
      <c r="B40" s="43"/>
      <c r="C40" s="44"/>
      <c r="D40" s="30"/>
      <c r="E40" s="31"/>
      <c r="F40" s="31"/>
      <c r="G40" s="31"/>
    </row>
    <row r="41" spans="1:7" ht="19.5" x14ac:dyDescent="0.15">
      <c r="A41" s="36">
        <v>20</v>
      </c>
      <c r="B41" s="43"/>
      <c r="C41" s="44"/>
      <c r="D41" s="30"/>
      <c r="E41" s="31"/>
      <c r="F41" s="31"/>
      <c r="G41" s="31"/>
    </row>
    <row r="42" spans="1:7" ht="19.5" x14ac:dyDescent="0.15">
      <c r="A42" s="36">
        <v>21</v>
      </c>
      <c r="B42" s="43"/>
      <c r="C42" s="44"/>
      <c r="D42" s="30"/>
      <c r="E42" s="31"/>
      <c r="F42" s="31"/>
      <c r="G42" s="31"/>
    </row>
    <row r="43" spans="1:7" ht="19.5" x14ac:dyDescent="0.15">
      <c r="A43" s="36">
        <v>22</v>
      </c>
      <c r="B43" s="43"/>
      <c r="C43" s="44"/>
      <c r="D43" s="30"/>
      <c r="E43" s="31"/>
      <c r="F43" s="31"/>
      <c r="G43" s="31"/>
    </row>
    <row r="44" spans="1:7" ht="19.5" x14ac:dyDescent="0.15">
      <c r="A44" s="36">
        <v>23</v>
      </c>
      <c r="B44" s="43"/>
      <c r="C44" s="44"/>
      <c r="D44" s="30"/>
      <c r="E44" s="31"/>
      <c r="F44" s="31"/>
      <c r="G44" s="31"/>
    </row>
    <row r="45" spans="1:7" ht="19.5" x14ac:dyDescent="0.15">
      <c r="A45" s="36">
        <v>24</v>
      </c>
      <c r="B45" s="43"/>
      <c r="C45" s="44"/>
      <c r="D45" s="30"/>
      <c r="E45" s="31"/>
      <c r="F45" s="31"/>
      <c r="G45" s="31"/>
    </row>
    <row r="46" spans="1:7" ht="19.5" x14ac:dyDescent="0.15">
      <c r="A46" s="36">
        <v>25</v>
      </c>
      <c r="B46" s="43"/>
      <c r="C46" s="44"/>
      <c r="D46" s="30"/>
      <c r="E46" s="31"/>
      <c r="F46" s="31"/>
      <c r="G46" s="31"/>
    </row>
    <row r="47" spans="1:7" ht="19.5" x14ac:dyDescent="0.15">
      <c r="A47" s="36">
        <v>26</v>
      </c>
      <c r="B47" s="43"/>
      <c r="C47" s="44"/>
      <c r="D47" s="30"/>
      <c r="E47" s="31"/>
      <c r="F47" s="31"/>
      <c r="G47" s="31"/>
    </row>
    <row r="48" spans="1:7" ht="19.5" x14ac:dyDescent="0.15">
      <c r="A48" s="36">
        <v>27</v>
      </c>
      <c r="B48" s="43"/>
      <c r="C48" s="44"/>
      <c r="D48" s="30"/>
      <c r="E48" s="31"/>
      <c r="F48" s="31"/>
      <c r="G48" s="31"/>
    </row>
    <row r="49" spans="1:7" ht="19.5" x14ac:dyDescent="0.15">
      <c r="A49" s="36">
        <v>28</v>
      </c>
      <c r="B49" s="43"/>
      <c r="C49" s="44"/>
      <c r="D49" s="30"/>
      <c r="E49" s="31"/>
      <c r="F49" s="31"/>
      <c r="G49" s="31"/>
    </row>
    <row r="50" spans="1:7" ht="19.5" x14ac:dyDescent="0.15">
      <c r="A50" s="36">
        <v>29</v>
      </c>
      <c r="B50" s="43"/>
      <c r="C50" s="44"/>
      <c r="D50" s="30"/>
      <c r="E50" s="31"/>
      <c r="F50" s="31"/>
      <c r="G50" s="31"/>
    </row>
    <row r="51" spans="1:7" ht="19.5" x14ac:dyDescent="0.15">
      <c r="A51" s="36">
        <v>30</v>
      </c>
      <c r="B51" s="43"/>
      <c r="C51" s="44"/>
      <c r="D51" s="30"/>
      <c r="E51" s="31"/>
      <c r="F51" s="31"/>
      <c r="G51" s="31"/>
    </row>
    <row r="52" spans="1:7" ht="19.5" x14ac:dyDescent="0.15">
      <c r="A52" s="36">
        <v>31</v>
      </c>
      <c r="B52" s="43"/>
      <c r="C52" s="44"/>
      <c r="D52" s="30"/>
      <c r="E52" s="31"/>
      <c r="F52" s="31"/>
      <c r="G52" s="31"/>
    </row>
    <row r="53" spans="1:7" ht="19.5" x14ac:dyDescent="0.15">
      <c r="A53" s="36">
        <v>32</v>
      </c>
      <c r="B53" s="43"/>
      <c r="C53" s="44"/>
      <c r="D53" s="30"/>
      <c r="E53" s="31"/>
      <c r="F53" s="31"/>
      <c r="G53" s="31"/>
    </row>
    <row r="54" spans="1:7" ht="19.5" x14ac:dyDescent="0.15">
      <c r="A54" s="36">
        <v>33</v>
      </c>
      <c r="B54" s="43"/>
      <c r="C54" s="44"/>
      <c r="D54" s="30"/>
      <c r="E54" s="31"/>
      <c r="F54" s="31"/>
      <c r="G54" s="31"/>
    </row>
    <row r="55" spans="1:7" ht="19.5" x14ac:dyDescent="0.15">
      <c r="A55" s="36">
        <v>34</v>
      </c>
      <c r="B55" s="43"/>
      <c r="C55" s="44"/>
      <c r="D55" s="30"/>
      <c r="E55" s="31"/>
      <c r="F55" s="31"/>
      <c r="G55" s="31"/>
    </row>
    <row r="56" spans="1:7" ht="19.5" x14ac:dyDescent="0.15">
      <c r="A56" s="36">
        <v>35</v>
      </c>
      <c r="B56" s="43"/>
      <c r="C56" s="44"/>
      <c r="D56" s="30"/>
      <c r="E56" s="31"/>
      <c r="F56" s="31"/>
      <c r="G56" s="31"/>
    </row>
    <row r="57" spans="1:7" ht="19.5" x14ac:dyDescent="0.15">
      <c r="A57" s="36">
        <v>36</v>
      </c>
      <c r="B57" s="43"/>
      <c r="C57" s="44"/>
      <c r="D57" s="30"/>
      <c r="E57" s="31"/>
      <c r="F57" s="31"/>
      <c r="G57" s="31"/>
    </row>
    <row r="58" spans="1:7" ht="19.5" x14ac:dyDescent="0.15">
      <c r="A58" s="36">
        <v>37</v>
      </c>
      <c r="B58" s="43"/>
      <c r="C58" s="44"/>
      <c r="D58" s="30"/>
      <c r="E58" s="31"/>
      <c r="F58" s="31"/>
      <c r="G58" s="31"/>
    </row>
    <row r="59" spans="1:7" ht="19.5" x14ac:dyDescent="0.15">
      <c r="A59" s="36">
        <v>38</v>
      </c>
      <c r="B59" s="43"/>
      <c r="C59" s="44"/>
      <c r="D59" s="30"/>
      <c r="E59" s="31"/>
      <c r="F59" s="31"/>
      <c r="G59" s="31"/>
    </row>
    <row r="60" spans="1:7" ht="19.5" x14ac:dyDescent="0.15">
      <c r="A60" s="36">
        <v>39</v>
      </c>
      <c r="B60" s="43"/>
      <c r="C60" s="44"/>
      <c r="D60" s="30"/>
      <c r="E60" s="31"/>
      <c r="F60" s="31"/>
      <c r="G60" s="31"/>
    </row>
    <row r="61" spans="1:7" ht="19.5" x14ac:dyDescent="0.15">
      <c r="A61" s="36">
        <v>40</v>
      </c>
      <c r="B61" s="43"/>
      <c r="C61" s="44"/>
      <c r="D61" s="30"/>
      <c r="E61" s="31"/>
      <c r="F61" s="31"/>
      <c r="G61" s="31"/>
    </row>
    <row r="62" spans="1:7" ht="19.5" x14ac:dyDescent="0.15">
      <c r="A62" s="36">
        <v>41</v>
      </c>
      <c r="B62" s="43"/>
      <c r="C62" s="44"/>
      <c r="D62" s="30"/>
      <c r="E62" s="31"/>
      <c r="F62" s="31"/>
      <c r="G62" s="31"/>
    </row>
    <row r="63" spans="1:7" ht="19.5" x14ac:dyDescent="0.15">
      <c r="A63" s="36">
        <v>42</v>
      </c>
      <c r="B63" s="43"/>
      <c r="C63" s="44"/>
      <c r="D63" s="30"/>
      <c r="E63" s="31"/>
      <c r="F63" s="31"/>
      <c r="G63" s="31"/>
    </row>
    <row r="64" spans="1:7" ht="19.5" x14ac:dyDescent="0.15">
      <c r="A64" s="36">
        <v>43</v>
      </c>
      <c r="B64" s="43"/>
      <c r="C64" s="44"/>
      <c r="D64" s="30"/>
      <c r="E64" s="31"/>
      <c r="F64" s="31"/>
      <c r="G64" s="31"/>
    </row>
    <row r="65" spans="1:13" ht="19.5" x14ac:dyDescent="0.15">
      <c r="A65" s="36">
        <v>44</v>
      </c>
      <c r="B65" s="43"/>
      <c r="C65" s="44"/>
      <c r="D65" s="30"/>
      <c r="E65" s="31"/>
      <c r="F65" s="31"/>
      <c r="G65" s="31"/>
    </row>
    <row r="66" spans="1:13" ht="19.5" x14ac:dyDescent="0.15">
      <c r="A66" s="36">
        <v>45</v>
      </c>
      <c r="B66" s="43"/>
      <c r="C66" s="44"/>
      <c r="D66" s="30"/>
      <c r="E66" s="31"/>
      <c r="F66" s="31"/>
      <c r="G66" s="31"/>
    </row>
    <row r="67" spans="1:13" ht="19.5" x14ac:dyDescent="0.15">
      <c r="A67" s="36">
        <v>46</v>
      </c>
      <c r="B67" s="43"/>
      <c r="C67" s="44"/>
      <c r="D67" s="30"/>
      <c r="E67" s="31"/>
      <c r="F67" s="31"/>
      <c r="G67" s="31"/>
    </row>
    <row r="68" spans="1:13" ht="19.5" x14ac:dyDescent="0.15">
      <c r="A68" s="36">
        <v>47</v>
      </c>
      <c r="B68" s="43"/>
      <c r="C68" s="44"/>
      <c r="D68" s="30"/>
      <c r="E68" s="31"/>
      <c r="F68" s="31"/>
      <c r="G68" s="31"/>
    </row>
    <row r="69" spans="1:13" ht="19.5" x14ac:dyDescent="0.15">
      <c r="A69" s="36">
        <v>48</v>
      </c>
      <c r="B69" s="43"/>
      <c r="C69" s="44"/>
      <c r="D69" s="30"/>
      <c r="E69" s="31"/>
      <c r="F69" s="31"/>
      <c r="G69" s="31"/>
    </row>
    <row r="70" spans="1:13" ht="19.5" x14ac:dyDescent="0.15">
      <c r="A70" s="36" t="s">
        <v>4</v>
      </c>
      <c r="B70" s="38" t="s">
        <v>36</v>
      </c>
      <c r="C70" s="39"/>
      <c r="D70" s="23">
        <v>20</v>
      </c>
      <c r="E70" s="21">
        <v>250</v>
      </c>
      <c r="F70" s="21">
        <v>1.6</v>
      </c>
      <c r="G70" s="21">
        <v>1.7</v>
      </c>
    </row>
    <row r="71" spans="1:13" ht="19.5" x14ac:dyDescent="0.15">
      <c r="A71" s="36" t="s">
        <v>5</v>
      </c>
      <c r="B71" s="38" t="s">
        <v>37</v>
      </c>
      <c r="C71" s="39"/>
      <c r="D71" s="23">
        <v>20</v>
      </c>
      <c r="E71" s="21">
        <v>200</v>
      </c>
      <c r="F71" s="21">
        <v>1.8</v>
      </c>
      <c r="G71" s="21">
        <v>1.7</v>
      </c>
    </row>
    <row r="72" spans="1:13" ht="19.5" x14ac:dyDescent="0.15">
      <c r="A72" s="37" t="s">
        <v>6</v>
      </c>
      <c r="B72" s="40" t="s">
        <v>38</v>
      </c>
      <c r="C72" s="41"/>
      <c r="D72" s="24">
        <v>20</v>
      </c>
      <c r="E72" s="22">
        <v>200</v>
      </c>
      <c r="F72" s="22">
        <v>1.8</v>
      </c>
      <c r="G72" s="22">
        <v>1.6</v>
      </c>
    </row>
    <row r="73" spans="1:13" x14ac:dyDescent="0.15">
      <c r="B73" s="13"/>
      <c r="C73" s="13"/>
    </row>
    <row r="74" spans="1:13" ht="24.75" hidden="1" x14ac:dyDescent="0.15">
      <c r="A74" s="16" t="s">
        <v>35</v>
      </c>
      <c r="B74" s="3"/>
      <c r="C74" s="3"/>
      <c r="D74" s="3"/>
      <c r="E74" s="3"/>
      <c r="F74" s="3"/>
    </row>
    <row r="75" spans="1:13" hidden="1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6"/>
    </row>
    <row r="76" spans="1:13" hidden="1" x14ac:dyDescent="0.15">
      <c r="A76" s="67"/>
      <c r="B76" s="68"/>
      <c r="C76" s="68"/>
      <c r="D76" s="68"/>
      <c r="E76" s="68"/>
      <c r="F76" s="68"/>
      <c r="G76" s="68"/>
      <c r="H76" s="68"/>
      <c r="I76" s="68"/>
      <c r="J76" s="69"/>
    </row>
    <row r="77" spans="1:13" hidden="1" x14ac:dyDescent="0.15">
      <c r="A77" s="67"/>
      <c r="B77" s="68"/>
      <c r="C77" s="68"/>
      <c r="D77" s="68"/>
      <c r="E77" s="68"/>
      <c r="F77" s="68"/>
      <c r="G77" s="68"/>
      <c r="H77" s="68"/>
      <c r="I77" s="68"/>
      <c r="J77" s="69"/>
      <c r="K77" s="7"/>
      <c r="L77" s="7"/>
      <c r="M77" s="7"/>
    </row>
    <row r="78" spans="1:13" hidden="1" x14ac:dyDescent="0.15">
      <c r="A78" s="67"/>
      <c r="B78" s="68"/>
      <c r="C78" s="68"/>
      <c r="D78" s="68"/>
      <c r="E78" s="68"/>
      <c r="F78" s="68"/>
      <c r="G78" s="68"/>
      <c r="H78" s="68"/>
      <c r="I78" s="68"/>
      <c r="J78" s="69"/>
    </row>
    <row r="79" spans="1:13" hidden="1" x14ac:dyDescent="0.15">
      <c r="A79" s="70"/>
      <c r="B79" s="71"/>
      <c r="C79" s="71"/>
      <c r="D79" s="71"/>
      <c r="E79" s="71"/>
      <c r="F79" s="71"/>
      <c r="G79" s="71"/>
      <c r="H79" s="71"/>
      <c r="I79" s="71"/>
      <c r="J79" s="72"/>
    </row>
    <row r="80" spans="1:13" hidden="1" x14ac:dyDescent="0.15"/>
    <row r="81" spans="1:10" ht="22.5" hidden="1" x14ac:dyDescent="0.15">
      <c r="A81" s="8" t="str">
        <f>IF(C18="希望する","3-3. マッピング用リファレンスゲノム情報の入力","")</f>
        <v/>
      </c>
    </row>
    <row r="82" spans="1:10" ht="22.5" hidden="1" x14ac:dyDescent="0.15">
      <c r="A82" s="63" t="str">
        <f>IF(C18="希望する","リファレンス情報","")</f>
        <v/>
      </c>
      <c r="B82" s="63"/>
      <c r="C82" s="42"/>
      <c r="D82" s="42"/>
      <c r="E82" s="42"/>
    </row>
    <row r="83" spans="1:10" ht="22.5" hidden="1" x14ac:dyDescent="0.15">
      <c r="A83" s="19" t="str">
        <f>IF(C18="希望する","*データベースで検索可能なワードをご入力ください。データベースにない場合には、別途リファレンス配列をお送りください。","")</f>
        <v/>
      </c>
      <c r="B83" s="20"/>
    </row>
    <row r="85" spans="1:10" ht="22.5" x14ac:dyDescent="0.15">
      <c r="A85" s="3" t="s">
        <v>30</v>
      </c>
      <c r="F85" s="3" t="str">
        <f>IF(D86="ご希望の代理店様をご記入下さい。→","代理店名","")</f>
        <v/>
      </c>
    </row>
    <row r="86" spans="1:10" ht="22.5" x14ac:dyDescent="0.15">
      <c r="A86" s="45" t="s">
        <v>16</v>
      </c>
      <c r="B86" s="46"/>
      <c r="C86" s="17" t="s">
        <v>17</v>
      </c>
      <c r="D86" s="19" t="str">
        <f>IFERROR(VLOOKUP(C86,VLOOKUP!A2:B4,2,FALSE),"")</f>
        <v/>
      </c>
      <c r="F86" s="42"/>
      <c r="G86" s="42"/>
    </row>
    <row r="87" spans="1:10" x14ac:dyDescent="0.15">
      <c r="A87" s="7"/>
      <c r="B87" s="10"/>
      <c r="C87" s="9"/>
      <c r="D87" s="12"/>
    </row>
    <row r="88" spans="1:10" x14ac:dyDescent="0.15">
      <c r="A88" s="4"/>
      <c r="B88" s="11"/>
      <c r="C88" s="9"/>
      <c r="D88" s="10"/>
    </row>
    <row r="89" spans="1:10" ht="24.75" x14ac:dyDescent="0.15">
      <c r="A89" s="14" t="s">
        <v>31</v>
      </c>
      <c r="B89" s="18"/>
    </row>
    <row r="90" spans="1:10" x14ac:dyDescent="0.15">
      <c r="A90" s="47"/>
      <c r="B90" s="48"/>
      <c r="C90" s="48"/>
      <c r="D90" s="48"/>
      <c r="E90" s="48"/>
      <c r="F90" s="48"/>
      <c r="G90" s="48"/>
      <c r="H90" s="48"/>
      <c r="I90" s="48"/>
      <c r="J90" s="49"/>
    </row>
    <row r="91" spans="1:10" x14ac:dyDescent="0.15">
      <c r="A91" s="50"/>
      <c r="B91" s="51"/>
      <c r="C91" s="51"/>
      <c r="D91" s="51"/>
      <c r="E91" s="51"/>
      <c r="F91" s="51"/>
      <c r="G91" s="51"/>
      <c r="H91" s="51"/>
      <c r="I91" s="51"/>
      <c r="J91" s="52"/>
    </row>
    <row r="92" spans="1:10" x14ac:dyDescent="0.15">
      <c r="A92" s="50"/>
      <c r="B92" s="51"/>
      <c r="C92" s="51"/>
      <c r="D92" s="51"/>
      <c r="E92" s="51"/>
      <c r="F92" s="51"/>
      <c r="G92" s="51"/>
      <c r="H92" s="51"/>
      <c r="I92" s="51"/>
      <c r="J92" s="52"/>
    </row>
    <row r="93" spans="1:10" x14ac:dyDescent="0.15">
      <c r="A93" s="50"/>
      <c r="B93" s="51"/>
      <c r="C93" s="51"/>
      <c r="D93" s="51"/>
      <c r="E93" s="51"/>
      <c r="F93" s="51"/>
      <c r="G93" s="51"/>
      <c r="H93" s="51"/>
      <c r="I93" s="51"/>
      <c r="J93" s="52"/>
    </row>
    <row r="94" spans="1:10" x14ac:dyDescent="0.15">
      <c r="A94" s="50"/>
      <c r="B94" s="51"/>
      <c r="C94" s="51"/>
      <c r="D94" s="51"/>
      <c r="E94" s="51"/>
      <c r="F94" s="51"/>
      <c r="G94" s="51"/>
      <c r="H94" s="51"/>
      <c r="I94" s="51"/>
      <c r="J94" s="52"/>
    </row>
    <row r="95" spans="1:10" x14ac:dyDescent="0.15">
      <c r="A95" s="50"/>
      <c r="B95" s="51"/>
      <c r="C95" s="51"/>
      <c r="D95" s="51"/>
      <c r="E95" s="51"/>
      <c r="F95" s="51"/>
      <c r="G95" s="51"/>
      <c r="H95" s="51"/>
      <c r="I95" s="51"/>
      <c r="J95" s="52"/>
    </row>
    <row r="96" spans="1:10" x14ac:dyDescent="0.15">
      <c r="A96" s="50"/>
      <c r="B96" s="51"/>
      <c r="C96" s="51"/>
      <c r="D96" s="51"/>
      <c r="E96" s="51"/>
      <c r="F96" s="51"/>
      <c r="G96" s="51"/>
      <c r="H96" s="51"/>
      <c r="I96" s="51"/>
      <c r="J96" s="52"/>
    </row>
    <row r="97" spans="1:10" x14ac:dyDescent="0.15">
      <c r="A97" s="53"/>
      <c r="B97" s="54"/>
      <c r="C97" s="54"/>
      <c r="D97" s="54"/>
      <c r="E97" s="54"/>
      <c r="F97" s="54"/>
      <c r="G97" s="54"/>
      <c r="H97" s="54"/>
      <c r="I97" s="54"/>
      <c r="J97" s="55"/>
    </row>
  </sheetData>
  <sheetProtection algorithmName="SHA-512" hashValue="YWLC2qUMmXwyZXV2V84poeSbnCcLWfRCHy0Nkwkjrr2ZaYahLYYti4RyH5ijVuZBf5dgmvErU3tVBUPCsHcv4Q==" saltValue="cyMyV0yFtAfJTAqIFaOhNg==" spinCount="100000" sheet="1" objects="1" scenarios="1"/>
  <mergeCells count="73">
    <mergeCell ref="C14:J14"/>
    <mergeCell ref="A10:B10"/>
    <mergeCell ref="A11:B11"/>
    <mergeCell ref="A12:B12"/>
    <mergeCell ref="A14:B14"/>
    <mergeCell ref="A13:B13"/>
    <mergeCell ref="A1:J7"/>
    <mergeCell ref="C10:J10"/>
    <mergeCell ref="C11:J11"/>
    <mergeCell ref="C12:J12"/>
    <mergeCell ref="C13:J13"/>
    <mergeCell ref="C17:D17"/>
    <mergeCell ref="C18:D18"/>
    <mergeCell ref="A82:B82"/>
    <mergeCell ref="A75:J79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17:B17"/>
    <mergeCell ref="A18:B18"/>
    <mergeCell ref="A90:J9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1:C71"/>
    <mergeCell ref="B72:C72"/>
    <mergeCell ref="C82:E82"/>
    <mergeCell ref="F86:G86"/>
    <mergeCell ref="B66:C66"/>
    <mergeCell ref="B67:C67"/>
    <mergeCell ref="B68:C68"/>
    <mergeCell ref="B69:C69"/>
    <mergeCell ref="B70:C70"/>
    <mergeCell ref="A86:B86"/>
  </mergeCells>
  <phoneticPr fontId="1"/>
  <conditionalFormatting sqref="A82">
    <cfRule type="expression" dxfId="5" priority="3">
      <formula>$C$18="希望する"</formula>
    </cfRule>
  </conditionalFormatting>
  <conditionalFormatting sqref="A18:B18">
    <cfRule type="expression" dxfId="4" priority="4">
      <formula>$A$18="リファレンスマッピング"</formula>
    </cfRule>
  </conditionalFormatting>
  <conditionalFormatting sqref="C18:D18">
    <cfRule type="expression" dxfId="3" priority="5">
      <formula>$A$18="リファレンスマッピング"</formula>
    </cfRule>
  </conditionalFormatting>
  <conditionalFormatting sqref="C82:E82">
    <cfRule type="expression" dxfId="2" priority="2">
      <formula>$C$18="希望する"</formula>
    </cfRule>
  </conditionalFormatting>
  <conditionalFormatting sqref="D88">
    <cfRule type="expression" dxfId="1" priority="8">
      <formula>$C$88="ご希望のお届け先を右枠にご記入下さい。"</formula>
    </cfRule>
  </conditionalFormatting>
  <conditionalFormatting sqref="F86:G86">
    <cfRule type="expression" dxfId="0" priority="1">
      <formula>$C$86="代理店様経由での請求"</formula>
    </cfRule>
  </conditionalFormatting>
  <dataValidations count="2">
    <dataValidation type="list" allowBlank="1" showInputMessage="1" showErrorMessage="1" sqref="C18" xr:uid="{8279DB5A-FA34-4ABB-B0D1-104F1D66BA39}">
      <formula1>INDIRECT($A$18)</formula1>
    </dataValidation>
    <dataValidation type="list" allowBlank="1" showInputMessage="1" showErrorMessage="1" sqref="C17:D17" xr:uid="{F38DF1D3-D009-4DEE-A4A3-8924219DFFDA}">
      <formula1>"希望プランを選択,BLVサンガーシーケンスプラン,BLV次世代シーケンスプラン"</formula1>
    </dataValidation>
  </dataValidations>
  <pageMargins left="0.7" right="0.7" top="0.75" bottom="0.75" header="0.3" footer="0.3"/>
  <pageSetup paperSize="9" scale="3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VLOOKUP!$A$6:$A$8</xm:f>
          </x14:formula1>
          <xm:sqref>B88</xm:sqref>
        </x14:dataValidation>
        <x14:dataValidation type="list" allowBlank="1" showInputMessage="1" showErrorMessage="1" xr:uid="{00000000-0002-0000-0000-000005000000}">
          <x14:formula1>
            <xm:f>VLOOKUP!$A$1:$A$4</xm:f>
          </x14:formula1>
          <xm:sqref>C86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"/>
  <sheetViews>
    <sheetView workbookViewId="0">
      <selection activeCell="B23" sqref="B23"/>
    </sheetView>
  </sheetViews>
  <sheetFormatPr defaultRowHeight="13.5" x14ac:dyDescent="0.15"/>
  <cols>
    <col min="1" max="1" width="22.75" bestFit="1" customWidth="1"/>
    <col min="2" max="2" width="58" customWidth="1"/>
    <col min="3" max="3" width="24.625" customWidth="1"/>
  </cols>
  <sheetData>
    <row r="1" spans="1:3" ht="14.25" thickBot="1" x14ac:dyDescent="0.2">
      <c r="A1" t="s">
        <v>17</v>
      </c>
      <c r="B1" t="s">
        <v>10</v>
      </c>
    </row>
    <row r="2" spans="1:3" ht="14.25" thickBot="1" x14ac:dyDescent="0.2">
      <c r="A2" t="s">
        <v>7</v>
      </c>
      <c r="B2" t="s">
        <v>39</v>
      </c>
      <c r="C2" s="1"/>
    </row>
    <row r="3" spans="1:3" x14ac:dyDescent="0.15">
      <c r="A3" t="s">
        <v>8</v>
      </c>
      <c r="B3" t="s">
        <v>40</v>
      </c>
    </row>
    <row r="4" spans="1:3" x14ac:dyDescent="0.15">
      <c r="A4" t="s">
        <v>9</v>
      </c>
      <c r="B4" t="s">
        <v>11</v>
      </c>
    </row>
    <row r="6" spans="1:3" x14ac:dyDescent="0.15">
      <c r="A6" t="s">
        <v>18</v>
      </c>
    </row>
    <row r="7" spans="1:3" x14ac:dyDescent="0.15">
      <c r="A7" t="s">
        <v>28</v>
      </c>
    </row>
    <row r="8" spans="1:3" x14ac:dyDescent="0.15">
      <c r="A8" t="s">
        <v>12</v>
      </c>
      <c r="B8" t="s">
        <v>13</v>
      </c>
    </row>
    <row r="9" spans="1:3" x14ac:dyDescent="0.15">
      <c r="A9" t="str">
        <f>IF(BLVクロナリティ解析発注書!C86="代理店様経由での請求","代理店送り","")</f>
        <v/>
      </c>
      <c r="B9" t="str">
        <f>IF(A9="代理店送り","ご指定の代理店様にお送りいたします。","")</f>
        <v/>
      </c>
    </row>
    <row r="11" spans="1:3" x14ac:dyDescent="0.15">
      <c r="A11" t="s">
        <v>21</v>
      </c>
    </row>
    <row r="12" spans="1:3" x14ac:dyDescent="0.15">
      <c r="A12" t="s">
        <v>22</v>
      </c>
    </row>
    <row r="13" spans="1:3" x14ac:dyDescent="0.15">
      <c r="A13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BLVクロナリティ解析発注書</vt:lpstr>
      <vt:lpstr>VLOOKUP</vt:lpstr>
      <vt:lpstr>BLVクロナリティ解析発注書!Print_Area</vt:lpstr>
      <vt:lpstr>リファレンスマッピング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GenomeCraft OrderSheet</dc:title>
  <dc:creator>FASMAC ゲノム編集サービス</dc:creator>
  <cp:lastModifiedBy>松平 崇弘</cp:lastModifiedBy>
  <cp:lastPrinted>2019-10-04T00:30:10Z</cp:lastPrinted>
  <dcterms:created xsi:type="dcterms:W3CDTF">2015-05-27T07:50:52Z</dcterms:created>
  <dcterms:modified xsi:type="dcterms:W3CDTF">2023-12-11T07:22:28Z</dcterms:modified>
</cp:coreProperties>
</file>