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ki\Documents\"/>
    </mc:Choice>
  </mc:AlternateContent>
  <xr:revisionPtr revIDLastSave="0" documentId="13_ncr:1_{47B2EA24-A3F0-43C7-A17A-CD6B681B4FF6}" xr6:coauthVersionLast="45" xr6:coauthVersionMax="45" xr10:uidLastSave="{00000000-0000-0000-0000-000000000000}"/>
  <workbookProtection workbookPassword="DEAD" lockStructure="1"/>
  <bookViews>
    <workbookView xWindow="360" yWindow="2790" windowWidth="22965" windowHeight="12195" xr2:uid="{00000000-000D-0000-FFFF-FFFF00000000}"/>
  </bookViews>
  <sheets>
    <sheet name="GENOME CRAFT製品発注書" sheetId="1" r:id="rId1"/>
    <sheet name="VLOOKUP" sheetId="2" state="hidden" r:id="rId2"/>
  </sheets>
  <definedNames>
    <definedName name="_xlnm.Print_Area" localSheetId="0">'GENOME CRAFT製品発注書'!$A$1:$G$84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G22" i="1" s="1"/>
  <c r="D56" i="1" l="1"/>
  <c r="H23" i="1" l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H53" i="1"/>
  <c r="G53" i="1" s="1"/>
  <c r="H21" i="1"/>
  <c r="G21" i="1" s="1"/>
  <c r="A9" i="2" l="1"/>
  <c r="B9" i="2" s="1"/>
  <c r="D58" i="1" l="1"/>
  <c r="F57" i="1" s="1"/>
  <c r="F55" i="1" l="1"/>
</calcChain>
</file>

<file path=xl/sharedStrings.xml><?xml version="1.0" encoding="utf-8"?>
<sst xmlns="http://schemas.openxmlformats.org/spreadsheetml/2006/main" count="61" uniqueCount="61">
  <si>
    <t>配列名</t>
    <rPh sb="0" eb="2">
      <t>ハイレツ</t>
    </rPh>
    <rPh sb="2" eb="3">
      <t>メイ</t>
    </rPh>
    <phoneticPr fontId="1"/>
  </si>
  <si>
    <t>AGG</t>
    <phoneticPr fontId="1"/>
  </si>
  <si>
    <t>TGG</t>
    <phoneticPr fontId="1"/>
  </si>
  <si>
    <t>PAM
(NGG)</t>
    <phoneticPr fontId="1"/>
  </si>
  <si>
    <t>ctgcatcaggctagccat</t>
    <phoneticPr fontId="1"/>
  </si>
  <si>
    <t>example2</t>
    <phoneticPr fontId="1"/>
  </si>
  <si>
    <t>example3</t>
    <phoneticPr fontId="1"/>
  </si>
  <si>
    <t>ggatatgggatasgta</t>
    <phoneticPr fontId="1"/>
  </si>
  <si>
    <t>CGG</t>
    <phoneticPr fontId="1"/>
  </si>
  <si>
    <t>備考：</t>
    <rPh sb="0" eb="2">
      <t>ビコウ</t>
    </rPh>
    <phoneticPr fontId="1"/>
  </si>
  <si>
    <t>example1</t>
    <phoneticPr fontId="1"/>
  </si>
  <si>
    <t>逆相カラム</t>
  </si>
  <si>
    <t>HPLC</t>
  </si>
  <si>
    <t>ご所属</t>
    <rPh sb="1" eb="3">
      <t>ショゾク</t>
    </rPh>
    <phoneticPr fontId="1"/>
  </si>
  <si>
    <t>お名前</t>
    <rPh sb="1" eb="3">
      <t>ナマエ</t>
    </rPh>
    <phoneticPr fontId="1"/>
  </si>
  <si>
    <t>e-mail</t>
    <phoneticPr fontId="1"/>
  </si>
  <si>
    <t>No.</t>
    <phoneticPr fontId="1"/>
  </si>
  <si>
    <t>商品名
(商品コード)</t>
    <rPh sb="0" eb="3">
      <t>ショウヒンメイ</t>
    </rPh>
    <rPh sb="5" eb="7">
      <t>ショウヒン</t>
    </rPh>
    <phoneticPr fontId="1"/>
  </si>
  <si>
    <t>ex1</t>
    <phoneticPr fontId="1"/>
  </si>
  <si>
    <t>ex2</t>
    <phoneticPr fontId="1"/>
  </si>
  <si>
    <t>ex3</t>
    <phoneticPr fontId="1"/>
  </si>
  <si>
    <t>crRNA(商品コード: GE-001)</t>
  </si>
  <si>
    <t>CRISPR/Cas RNA セット(商品コード: GE-003)</t>
  </si>
  <si>
    <t>エラー</t>
    <phoneticPr fontId="1"/>
  </si>
  <si>
    <t>お客様情報</t>
    <rPh sb="1" eb="3">
      <t>キャクサマ</t>
    </rPh>
    <rPh sb="3" eb="5">
      <t>ジョウホウ</t>
    </rPh>
    <phoneticPr fontId="1"/>
  </si>
  <si>
    <t>ATGATGATGATGATGATGAT</t>
    <phoneticPr fontId="1"/>
  </si>
  <si>
    <t>代理店様経由での請求</t>
  </si>
  <si>
    <t>銀行振り込み</t>
  </si>
  <si>
    <t>クレジットカード決済</t>
  </si>
  <si>
    <t>支払方法</t>
    <rPh sb="0" eb="2">
      <t>シハライ</t>
    </rPh>
    <rPh sb="2" eb="4">
      <t>ホウホウ</t>
    </rPh>
    <phoneticPr fontId="1"/>
  </si>
  <si>
    <t>内容</t>
    <rPh sb="0" eb="2">
      <t>ナイヨウ</t>
    </rPh>
    <phoneticPr fontId="1"/>
  </si>
  <si>
    <t>ご希望の代理店様を右枠にご記入下さい。</t>
    <rPh sb="1" eb="3">
      <t>キボウ</t>
    </rPh>
    <rPh sb="4" eb="7">
      <t>ダイリテン</t>
    </rPh>
    <rPh sb="7" eb="8">
      <t>サマ</t>
    </rPh>
    <rPh sb="9" eb="11">
      <t>ミギワク</t>
    </rPh>
    <rPh sb="13" eb="15">
      <t>キニュウ</t>
    </rPh>
    <rPh sb="15" eb="16">
      <t>クダ</t>
    </rPh>
    <phoneticPr fontId="1"/>
  </si>
  <si>
    <t>Squereを通じての支払いとなります。</t>
    <rPh sb="7" eb="8">
      <t>ツウ</t>
    </rPh>
    <rPh sb="11" eb="13">
      <t>シハラ</t>
    </rPh>
    <phoneticPr fontId="1"/>
  </si>
  <si>
    <t>お届け先の選択</t>
    <rPh sb="1" eb="2">
      <t>トド</t>
    </rPh>
    <rPh sb="3" eb="4">
      <t>サキ</t>
    </rPh>
    <rPh sb="5" eb="7">
      <t>センタク</t>
    </rPh>
    <phoneticPr fontId="1"/>
  </si>
  <si>
    <t>お届け先</t>
    <rPh sb="1" eb="2">
      <t>トド</t>
    </rPh>
    <rPh sb="3" eb="4">
      <t>サキ</t>
    </rPh>
    <phoneticPr fontId="1"/>
  </si>
  <si>
    <t>その他お届け先</t>
    <rPh sb="2" eb="3">
      <t>タ</t>
    </rPh>
    <rPh sb="4" eb="5">
      <t>トド</t>
    </rPh>
    <rPh sb="6" eb="7">
      <t>サキ</t>
    </rPh>
    <phoneticPr fontId="1"/>
  </si>
  <si>
    <t>請求書に記載される弊社指定口座にお振込みいただきます。</t>
    <rPh sb="0" eb="3">
      <t>セイキュウショ</t>
    </rPh>
    <rPh sb="4" eb="6">
      <t>キサイ</t>
    </rPh>
    <rPh sb="9" eb="11">
      <t>ヘイシャ</t>
    </rPh>
    <rPh sb="11" eb="13">
      <t>シテイ</t>
    </rPh>
    <rPh sb="13" eb="15">
      <t>コウザ</t>
    </rPh>
    <rPh sb="17" eb="19">
      <t>フリコ</t>
    </rPh>
    <phoneticPr fontId="1"/>
  </si>
  <si>
    <t>ご希望のお届け先を右枠にご記入下さい。</t>
    <rPh sb="1" eb="3">
      <t>キボウ</t>
    </rPh>
    <rPh sb="5" eb="6">
      <t>トド</t>
    </rPh>
    <rPh sb="7" eb="8">
      <t>サキ</t>
    </rPh>
    <rPh sb="9" eb="11">
      <t>ミギワク</t>
    </rPh>
    <rPh sb="13" eb="15">
      <t>キニュウ</t>
    </rPh>
    <rPh sb="15" eb="16">
      <t>クダ</t>
    </rPh>
    <phoneticPr fontId="1"/>
  </si>
  <si>
    <t>ご住所</t>
    <rPh sb="1" eb="3">
      <t>ジュウショ</t>
    </rPh>
    <phoneticPr fontId="1"/>
  </si>
  <si>
    <t>上欄に記載のご住所</t>
    <rPh sb="0" eb="2">
      <t>ジョウラン</t>
    </rPh>
    <rPh sb="3" eb="5">
      <t>キサイ</t>
    </rPh>
    <rPh sb="7" eb="9">
      <t>ジュウショ</t>
    </rPh>
    <phoneticPr fontId="1"/>
  </si>
  <si>
    <t>エラー内容</t>
    <rPh sb="3" eb="5">
      <t>ナイヨウ</t>
    </rPh>
    <phoneticPr fontId="1"/>
  </si>
  <si>
    <t>TEL</t>
    <phoneticPr fontId="1"/>
  </si>
  <si>
    <t>【エラーについて】</t>
    <phoneticPr fontId="1"/>
  </si>
  <si>
    <t>※エラーについて</t>
  </si>
  <si>
    <t>Code</t>
    <phoneticPr fontId="1"/>
  </si>
  <si>
    <t>エラー</t>
    <phoneticPr fontId="1"/>
  </si>
  <si>
    <t>E1</t>
    <phoneticPr fontId="1"/>
  </si>
  <si>
    <t>E2</t>
    <phoneticPr fontId="1"/>
  </si>
  <si>
    <t>5'末端がグアニン以外</t>
    <phoneticPr fontId="1"/>
  </si>
  <si>
    <t>支払方法の選択</t>
    <rPh sb="0" eb="2">
      <t>シハライ</t>
    </rPh>
    <rPh sb="2" eb="4">
      <t>ホウホウ</t>
    </rPh>
    <rPh sb="5" eb="7">
      <t>センタク</t>
    </rPh>
    <phoneticPr fontId="1"/>
  </si>
  <si>
    <t>sgRNAの5'末端はGになるようにして下さい。 参照FAQ</t>
    <rPh sb="25" eb="27">
      <t>サンショウ</t>
    </rPh>
    <phoneticPr fontId="1"/>
  </si>
  <si>
    <t>精製
(crRNAグレード)</t>
    <rPh sb="0" eb="2">
      <t>セイセイ</t>
    </rPh>
    <phoneticPr fontId="1"/>
  </si>
  <si>
    <t>crRNA、CRISPR/Cas RNA セットの場合精製方法を選んで下さい(それ以外は選択不要)。</t>
    <rPh sb="25" eb="27">
      <t>バアイ</t>
    </rPh>
    <rPh sb="27" eb="29">
      <t>セイセイ</t>
    </rPh>
    <rPh sb="29" eb="31">
      <t>ホウホウ</t>
    </rPh>
    <rPh sb="32" eb="33">
      <t>エラ</t>
    </rPh>
    <rPh sb="35" eb="36">
      <t>クダ</t>
    </rPh>
    <rPh sb="41" eb="43">
      <t>イガイ</t>
    </rPh>
    <rPh sb="44" eb="46">
      <t>センタク</t>
    </rPh>
    <rPh sb="46" eb="48">
      <t>フヨウ</t>
    </rPh>
    <phoneticPr fontId="1"/>
  </si>
  <si>
    <t>ｃｒRNAの精製方法が未選択</t>
    <rPh sb="6" eb="8">
      <t>セイセイ</t>
    </rPh>
    <rPh sb="8" eb="10">
      <t>ホウホウ</t>
    </rPh>
    <rPh sb="11" eb="12">
      <t>ミ</t>
    </rPh>
    <rPh sb="12" eb="14">
      <t>センタク</t>
    </rPh>
    <phoneticPr fontId="1"/>
  </si>
  <si>
    <r>
      <t xml:space="preserve">ターゲットDNA配列
(5'- 3')
</t>
    </r>
    <r>
      <rPr>
        <sz val="9"/>
        <color rgb="FFFF0000"/>
        <rFont val="ＭＳ Ｐゴシック"/>
        <family val="3"/>
        <charset val="128"/>
        <scheme val="minor"/>
      </rPr>
      <t>※PAM配列を含まない配列</t>
    </r>
    <rPh sb="8" eb="10">
      <t>ハイレツ</t>
    </rPh>
    <rPh sb="24" eb="26">
      <t>ハイレツ</t>
    </rPh>
    <rPh sb="27" eb="28">
      <t>フク</t>
    </rPh>
    <rPh sb="31" eb="33">
      <t>ハイレツ</t>
    </rPh>
    <phoneticPr fontId="1"/>
  </si>
  <si>
    <t>支払方法を入力</t>
    <rPh sb="0" eb="2">
      <t>シハライ</t>
    </rPh>
    <rPh sb="2" eb="4">
      <t>ホウホウ</t>
    </rPh>
    <rPh sb="5" eb="7">
      <t>ニュウリョク</t>
    </rPh>
    <phoneticPr fontId="1"/>
  </si>
  <si>
    <t>お届け先を入力</t>
    <rPh sb="1" eb="2">
      <t>トド</t>
    </rPh>
    <rPh sb="3" eb="4">
      <t>サキ</t>
    </rPh>
    <rPh sb="5" eb="7">
      <t>ニュウリョク</t>
    </rPh>
    <phoneticPr fontId="1"/>
  </si>
  <si>
    <t>sgRNA (商品コード: GE-004)</t>
  </si>
  <si>
    <t>CCアドレス</t>
    <phoneticPr fontId="1"/>
  </si>
  <si>
    <t>連名</t>
    <rPh sb="0" eb="2">
      <t>レンメイ</t>
    </rPh>
    <phoneticPr fontId="1"/>
  </si>
  <si>
    <t>お客様発注番号</t>
    <rPh sb="1" eb="3">
      <t>キャクサマ</t>
    </rPh>
    <rPh sb="3" eb="5">
      <t>ハッチュウ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</si>
</sst>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u/>
      <sz val="11"/>
      <color theme="10"/>
      <name val="HGｺﾞｼｯｸM"/>
      <family val="2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HGｺﾞｼｯｸM"/>
      <family val="2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theme="0"/>
      <name val="HGｺﾞｼｯｸM"/>
      <family val="2"/>
      <charset val="128"/>
    </font>
    <font>
      <sz val="11"/>
      <color theme="0"/>
      <name val="HGｺﾞｼｯｸM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9"/>
      <color theme="10"/>
      <name val="HG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6" fillId="0" borderId="0" xfId="0" applyFont="1" applyFill="1" applyBorder="1">
      <alignment vertical="center"/>
    </xf>
    <xf numFmtId="0" fontId="4" fillId="3" borderId="14" xfId="0" applyFont="1" applyFill="1" applyBorder="1" applyProtection="1">
      <alignment vertical="center"/>
      <protection locked="0"/>
    </xf>
    <xf numFmtId="0" fontId="4" fillId="3" borderId="15" xfId="0" applyFont="1" applyFill="1" applyBorder="1" applyProtection="1">
      <alignment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Protection="1">
      <alignment vertical="center"/>
      <protection locked="0"/>
    </xf>
    <xf numFmtId="0" fontId="6" fillId="3" borderId="17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6" fillId="2" borderId="17" xfId="0" applyFont="1" applyFill="1" applyBorder="1" applyProtection="1">
      <alignment vertical="center"/>
    </xf>
    <xf numFmtId="0" fontId="6" fillId="2" borderId="15" xfId="0" applyFont="1" applyFill="1" applyBorder="1" applyProtection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Protection="1">
      <alignment vertical="center"/>
    </xf>
    <xf numFmtId="0" fontId="6" fillId="2" borderId="27" xfId="0" applyFont="1" applyFill="1" applyBorder="1" applyProtection="1">
      <alignment vertical="center"/>
    </xf>
    <xf numFmtId="0" fontId="6" fillId="2" borderId="28" xfId="0" applyFont="1" applyFill="1" applyBorder="1" applyProtection="1">
      <alignment vertical="center"/>
    </xf>
    <xf numFmtId="0" fontId="6" fillId="2" borderId="2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 applyProtection="1">
      <alignment horizontal="left" vertical="center"/>
    </xf>
    <xf numFmtId="0" fontId="15" fillId="2" borderId="34" xfId="0" applyFont="1" applyFill="1" applyBorder="1" applyProtection="1">
      <alignment vertical="center"/>
    </xf>
    <xf numFmtId="0" fontId="6" fillId="0" borderId="34" xfId="0" applyFont="1" applyFill="1" applyBorder="1" applyAlignment="1" applyProtection="1">
      <alignment vertical="center"/>
    </xf>
    <xf numFmtId="0" fontId="16" fillId="0" borderId="0" xfId="1" applyFont="1" applyAlignment="1">
      <alignment horizontal="righ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2" fillId="0" borderId="34" xfId="1" applyFill="1" applyBorder="1" applyAlignment="1" applyProtection="1">
      <alignment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14" fillId="3" borderId="37" xfId="1" applyFont="1" applyFill="1" applyBorder="1" applyAlignment="1" applyProtection="1">
      <alignment horizontal="center" vertical="center"/>
      <protection locked="0"/>
    </xf>
    <xf numFmtId="0" fontId="14" fillId="3" borderId="36" xfId="1" applyFont="1" applyFill="1" applyBorder="1" applyAlignment="1" applyProtection="1">
      <alignment horizontal="center" vertical="center"/>
      <protection locked="0"/>
    </xf>
    <xf numFmtId="0" fontId="14" fillId="3" borderId="43" xfId="1" applyFont="1" applyFill="1" applyBorder="1" applyAlignment="1" applyProtection="1">
      <alignment horizontal="center" vertical="center"/>
      <protection locked="0"/>
    </xf>
    <xf numFmtId="0" fontId="14" fillId="3" borderId="46" xfId="1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48" xfId="1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4" fillId="3" borderId="35" xfId="1" applyFont="1" applyFill="1" applyBorder="1" applyAlignment="1" applyProtection="1">
      <alignment horizontal="left" vertical="center"/>
      <protection locked="0"/>
    </xf>
    <xf numFmtId="0" fontId="14" fillId="3" borderId="42" xfId="1" applyFont="1" applyFill="1" applyBorder="1" applyAlignment="1" applyProtection="1">
      <alignment horizontal="left" vertical="center"/>
      <protection locked="0"/>
    </xf>
    <xf numFmtId="0" fontId="14" fillId="3" borderId="32" xfId="1" applyFont="1" applyFill="1" applyBorder="1" applyAlignment="1" applyProtection="1">
      <alignment horizontal="left" vertical="center"/>
      <protection locked="0"/>
    </xf>
    <xf numFmtId="0" fontId="14" fillId="3" borderId="41" xfId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3333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mailto:dnacraft@fasmac.co.jp?subject=GENOME%20CRAFT&#35069;&#21697;&#30330;&#2788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2162175</xdr:colOff>
      <xdr:row>66</xdr:row>
      <xdr:rowOff>145676</xdr:rowOff>
    </xdr:from>
    <xdr:to>
      <xdr:col>7</xdr:col>
      <xdr:colOff>516</xdr:colOff>
      <xdr:row>68</xdr:row>
      <xdr:rowOff>164726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15200" y="12185276"/>
          <a:ext cx="1572141" cy="361950"/>
        </a:xfrm>
        <a:prstGeom prst="roundRect">
          <a:avLst/>
        </a:prstGeom>
        <a:solidFill>
          <a:srgbClr val="33339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注文メール作製</a:t>
          </a:r>
        </a:p>
      </xdr:txBody>
    </xdr:sp>
    <xdr:clientData/>
  </xdr:twoCellAnchor>
  <xdr:twoCellAnchor editAs="oneCell">
    <xdr:from>
      <xdr:col>0</xdr:col>
      <xdr:colOff>68035</xdr:colOff>
      <xdr:row>77</xdr:row>
      <xdr:rowOff>9448</xdr:rowOff>
    </xdr:from>
    <xdr:to>
      <xdr:col>6</xdr:col>
      <xdr:colOff>330574</xdr:colOff>
      <xdr:row>83</xdr:row>
      <xdr:rowOff>17687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12459984"/>
          <a:ext cx="8735786" cy="10695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949302</xdr:colOff>
      <xdr:row>7</xdr:row>
      <xdr:rowOff>204106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5052" cy="2041070"/>
        </a:xfrm>
        <a:prstGeom prst="rect">
          <a:avLst/>
        </a:prstGeom>
      </xdr:spPr>
    </xdr:pic>
    <xdr:clientData/>
  </xdr:twoCellAnchor>
  <xdr:twoCellAnchor>
    <xdr:from>
      <xdr:col>8</xdr:col>
      <xdr:colOff>161925</xdr:colOff>
      <xdr:row>13</xdr:row>
      <xdr:rowOff>28575</xdr:rowOff>
    </xdr:from>
    <xdr:to>
      <xdr:col>14</xdr:col>
      <xdr:colOff>2800</xdr:colOff>
      <xdr:row>17</xdr:row>
      <xdr:rowOff>136712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947BCD2-0064-4EAF-8161-79AF7121547B}"/>
            </a:ext>
          </a:extLst>
        </xdr:cNvPr>
        <xdr:cNvSpPr/>
      </xdr:nvSpPr>
      <xdr:spPr>
        <a:xfrm>
          <a:off x="9277350" y="3028950"/>
          <a:ext cx="3955675" cy="793937"/>
        </a:xfrm>
        <a:prstGeom prst="rect">
          <a:avLst/>
        </a:prstGeom>
        <a:ln>
          <a:solidFill>
            <a:srgbClr val="00206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/>
            <a:t>●注意事項</a:t>
          </a:r>
          <a:endParaRPr kumimoji="1" lang="en-US" altLang="ja-JP" sz="1100"/>
        </a:p>
        <a:p>
          <a:pPr algn="l"/>
          <a:r>
            <a:rPr kumimoji="1" lang="ja-JP" altLang="en-US" sz="1100"/>
            <a:t>連名、メールアドレス（</a:t>
          </a:r>
          <a:r>
            <a:rPr kumimoji="1" lang="en-US" altLang="ja-JP" sz="1100"/>
            <a:t>CC</a:t>
          </a:r>
          <a:r>
            <a:rPr kumimoji="1" lang="ja-JP" altLang="en-US" sz="1100"/>
            <a:t>）、お客様発注番号をご希望の場合は、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ご注文フォーマット内の専用項目にご入力ください。</a:t>
          </a:r>
          <a:endParaRPr kumimoji="1" lang="en-US" altLang="ja-JP" sz="1100"/>
        </a:p>
        <a:p>
          <a:pPr algn="l"/>
          <a:r>
            <a:rPr kumimoji="1" lang="ja-JP" altLang="en-US" sz="1100" u="sng"/>
            <a:t>メール本文への記載ではご対応いたしかねます。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smac.co.jp/genome_editing_fa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84"/>
  <sheetViews>
    <sheetView tabSelected="1" view="pageBreakPreview" zoomScaleNormal="100" zoomScaleSheetLayoutView="100" workbookViewId="0">
      <selection activeCell="I1" sqref="I1"/>
    </sheetView>
  </sheetViews>
  <sheetFormatPr defaultRowHeight="13.5" x14ac:dyDescent="0.15"/>
  <cols>
    <col min="1" max="1" width="4.5" customWidth="1"/>
    <col min="2" max="2" width="18.5" customWidth="1"/>
    <col min="3" max="3" width="26.75" customWidth="1"/>
    <col min="4" max="4" width="7" customWidth="1"/>
    <col min="5" max="5" width="13.875" customWidth="1"/>
    <col min="6" max="6" width="40.5" customWidth="1"/>
    <col min="7" max="7" width="8.5" customWidth="1"/>
    <col min="8" max="8" width="9" hidden="1" customWidth="1"/>
  </cols>
  <sheetData>
    <row r="1" spans="1:7" x14ac:dyDescent="0.15">
      <c r="A1" s="66"/>
      <c r="B1" s="66"/>
      <c r="C1" s="66"/>
      <c r="D1" s="66"/>
      <c r="E1" s="66"/>
      <c r="F1" s="66"/>
      <c r="G1" s="66"/>
    </row>
    <row r="2" spans="1:7" x14ac:dyDescent="0.15">
      <c r="A2" s="66"/>
      <c r="B2" s="66"/>
      <c r="C2" s="66"/>
      <c r="D2" s="66"/>
      <c r="E2" s="66"/>
      <c r="F2" s="66"/>
      <c r="G2" s="66"/>
    </row>
    <row r="3" spans="1:7" x14ac:dyDescent="0.15">
      <c r="A3" s="66"/>
      <c r="B3" s="66"/>
      <c r="C3" s="66"/>
      <c r="D3" s="66"/>
      <c r="E3" s="66"/>
      <c r="F3" s="66"/>
      <c r="G3" s="66"/>
    </row>
    <row r="4" spans="1:7" ht="25.5" customHeight="1" x14ac:dyDescent="0.15">
      <c r="A4" s="66"/>
      <c r="B4" s="66"/>
      <c r="C4" s="66"/>
      <c r="D4" s="66"/>
      <c r="E4" s="66"/>
      <c r="F4" s="66"/>
      <c r="G4" s="66"/>
    </row>
    <row r="5" spans="1:7" ht="25.5" customHeight="1" x14ac:dyDescent="0.15">
      <c r="A5" s="66"/>
      <c r="B5" s="66"/>
      <c r="C5" s="66"/>
      <c r="D5" s="66"/>
      <c r="E5" s="66"/>
      <c r="F5" s="66"/>
      <c r="G5" s="66"/>
    </row>
    <row r="6" spans="1:7" ht="25.5" customHeight="1" x14ac:dyDescent="0.15">
      <c r="A6" s="66"/>
      <c r="B6" s="66"/>
      <c r="C6" s="66"/>
      <c r="D6" s="66"/>
      <c r="E6" s="66"/>
      <c r="F6" s="66"/>
      <c r="G6" s="66"/>
    </row>
    <row r="7" spans="1:7" ht="25.5" customHeight="1" x14ac:dyDescent="0.15">
      <c r="A7" s="66"/>
      <c r="B7" s="66"/>
      <c r="C7" s="66"/>
      <c r="D7" s="66"/>
      <c r="E7" s="66"/>
      <c r="F7" s="66"/>
      <c r="G7" s="66"/>
    </row>
    <row r="8" spans="1:7" ht="25.5" customHeight="1" x14ac:dyDescent="0.15">
      <c r="A8" s="66"/>
      <c r="B8" s="66"/>
      <c r="C8" s="66"/>
      <c r="D8" s="66"/>
      <c r="E8" s="66"/>
      <c r="F8" s="66"/>
      <c r="G8" s="66"/>
    </row>
    <row r="9" spans="1:7" ht="14.25" thickBot="1" x14ac:dyDescent="0.2"/>
    <row r="10" spans="1:7" x14ac:dyDescent="0.15">
      <c r="A10" s="83" t="s">
        <v>24</v>
      </c>
      <c r="B10" s="84"/>
      <c r="C10" s="84"/>
      <c r="D10" s="84"/>
      <c r="E10" s="84"/>
      <c r="F10" s="84"/>
      <c r="G10" s="85"/>
    </row>
    <row r="11" spans="1:7" x14ac:dyDescent="0.15">
      <c r="A11" s="82" t="s">
        <v>13</v>
      </c>
      <c r="B11" s="51"/>
      <c r="C11" s="76"/>
      <c r="D11" s="77"/>
      <c r="E11" s="77"/>
      <c r="F11" s="77"/>
      <c r="G11" s="78"/>
    </row>
    <row r="12" spans="1:7" x14ac:dyDescent="0.15">
      <c r="A12" s="82" t="s">
        <v>14</v>
      </c>
      <c r="B12" s="51"/>
      <c r="C12" s="79"/>
      <c r="D12" s="80"/>
      <c r="E12" s="80"/>
      <c r="F12" s="80"/>
      <c r="G12" s="81"/>
    </row>
    <row r="13" spans="1:7" x14ac:dyDescent="0.15">
      <c r="A13" s="82" t="s">
        <v>15</v>
      </c>
      <c r="B13" s="51"/>
      <c r="C13" s="79"/>
      <c r="D13" s="80"/>
      <c r="E13" s="80"/>
      <c r="F13" s="80"/>
      <c r="G13" s="81"/>
    </row>
    <row r="14" spans="1:7" x14ac:dyDescent="0.15">
      <c r="A14" s="82" t="s">
        <v>41</v>
      </c>
      <c r="B14" s="51"/>
      <c r="C14" s="88"/>
      <c r="D14" s="88"/>
      <c r="E14" s="88"/>
      <c r="F14" s="88"/>
      <c r="G14" s="89"/>
    </row>
    <row r="15" spans="1:7" x14ac:dyDescent="0.15">
      <c r="A15" s="82" t="s">
        <v>38</v>
      </c>
      <c r="B15" s="51"/>
      <c r="C15" s="86"/>
      <c r="D15" s="86"/>
      <c r="E15" s="86"/>
      <c r="F15" s="86"/>
      <c r="G15" s="87"/>
    </row>
    <row r="16" spans="1:7" x14ac:dyDescent="0.15">
      <c r="A16" s="50" t="s">
        <v>58</v>
      </c>
      <c r="B16" s="51"/>
      <c r="C16" s="54"/>
      <c r="D16" s="55"/>
      <c r="E16" s="55"/>
      <c r="F16" s="55"/>
      <c r="G16" s="56"/>
    </row>
    <row r="17" spans="1:8" x14ac:dyDescent="0.15">
      <c r="A17" s="50" t="s">
        <v>59</v>
      </c>
      <c r="B17" s="51"/>
      <c r="C17" s="54"/>
      <c r="D17" s="55"/>
      <c r="E17" s="55"/>
      <c r="F17" s="55"/>
      <c r="G17" s="56"/>
    </row>
    <row r="18" spans="1:8" ht="14.25" thickBot="1" x14ac:dyDescent="0.2">
      <c r="A18" s="52" t="s">
        <v>60</v>
      </c>
      <c r="B18" s="53"/>
      <c r="C18" s="57"/>
      <c r="D18" s="58"/>
      <c r="E18" s="58"/>
      <c r="F18" s="58"/>
      <c r="G18" s="59"/>
    </row>
    <row r="19" spans="1:8" ht="14.25" thickBot="1" x14ac:dyDescent="0.2">
      <c r="A19" s="1"/>
      <c r="B19" s="1"/>
      <c r="C19" s="2"/>
      <c r="D19" s="1"/>
      <c r="E19" s="1"/>
      <c r="F19" s="1"/>
      <c r="G19" s="45" t="s">
        <v>43</v>
      </c>
    </row>
    <row r="20" spans="1:8" ht="43.5" customHeight="1" x14ac:dyDescent="0.15">
      <c r="A20" s="12" t="s">
        <v>16</v>
      </c>
      <c r="B20" s="13" t="s">
        <v>0</v>
      </c>
      <c r="C20" s="14" t="s">
        <v>54</v>
      </c>
      <c r="D20" s="15" t="s">
        <v>3</v>
      </c>
      <c r="E20" s="15" t="s">
        <v>51</v>
      </c>
      <c r="F20" s="16" t="s">
        <v>17</v>
      </c>
      <c r="G20" s="17" t="s">
        <v>23</v>
      </c>
    </row>
    <row r="21" spans="1:8" x14ac:dyDescent="0.15">
      <c r="A21" s="18">
        <v>1</v>
      </c>
      <c r="B21" s="7"/>
      <c r="C21" s="4"/>
      <c r="D21" s="4"/>
      <c r="E21" s="6"/>
      <c r="F21" s="6"/>
      <c r="G21" s="19" t="str">
        <f t="shared" ref="G21:G24" si="0">IF(AND(F21="sgRNA (商品コード: GE-004)",H21="C"),"(E2)","")&amp;IF(AND(F21="sgRNA (商品コード: GE-004)",H21="A"),"(E2)","")&amp;IF(AND(F21="sgRNA (商品コード: GE-004)",H21="T"),"(E2)","")&amp;IF(AND(E21="逆相カラム",F21="tracrRNA(商品コード: GE-002)"),"(E1)","")&amp;IF(AND(E21="逆相カラム",F21="sgRNA (商品コード: GE-004)"),"(E1)","")&amp;IF(AND(E21="HPLC",F21="sgRNA (商品コード: GE-004)"),"(E1)","")&amp;IF(AND(E21="",F21="crRNA(商品コード: GE-001)"),"(E1)","")&amp;IF(AND(E21="",F21="CRISPR/Cas RNA セット(商品コード: GE-003)"),"(E1)","")</f>
        <v/>
      </c>
      <c r="H21" t="str">
        <f>LEFT(C21,1)</f>
        <v/>
      </c>
    </row>
    <row r="22" spans="1:8" x14ac:dyDescent="0.15">
      <c r="A22" s="20">
        <v>2</v>
      </c>
      <c r="B22" s="8"/>
      <c r="C22" s="5"/>
      <c r="D22" s="5"/>
      <c r="E22" s="6"/>
      <c r="F22" s="6"/>
      <c r="G22" s="19" t="str">
        <f t="shared" si="0"/>
        <v/>
      </c>
      <c r="H22" t="str">
        <f t="shared" ref="H22:H53" si="1">LEFT(C22,1)</f>
        <v/>
      </c>
    </row>
    <row r="23" spans="1:8" x14ac:dyDescent="0.15">
      <c r="A23" s="20">
        <v>3</v>
      </c>
      <c r="B23" s="8"/>
      <c r="C23" s="5"/>
      <c r="D23" s="5"/>
      <c r="E23" s="6"/>
      <c r="F23" s="6"/>
      <c r="G23" s="19" t="str">
        <f t="shared" si="0"/>
        <v/>
      </c>
      <c r="H23" t="str">
        <f t="shared" si="1"/>
        <v/>
      </c>
    </row>
    <row r="24" spans="1:8" x14ac:dyDescent="0.15">
      <c r="A24" s="20">
        <v>4</v>
      </c>
      <c r="B24" s="8"/>
      <c r="C24" s="5"/>
      <c r="D24" s="5"/>
      <c r="E24" s="6"/>
      <c r="F24" s="6"/>
      <c r="G24" s="19" t="str">
        <f t="shared" si="0"/>
        <v/>
      </c>
      <c r="H24" t="str">
        <f t="shared" si="1"/>
        <v/>
      </c>
    </row>
    <row r="25" spans="1:8" x14ac:dyDescent="0.15">
      <c r="A25" s="20">
        <v>5</v>
      </c>
      <c r="B25" s="8"/>
      <c r="C25" s="5"/>
      <c r="D25" s="5"/>
      <c r="E25" s="6"/>
      <c r="F25" s="6"/>
      <c r="G25" s="19" t="str">
        <f>IF(AND(F25="sgRNA (商品コード: GE-004)",H25="C"),"(E2)","")&amp;IF(AND(F25="sgRNA (商品コード: GE-004)",H25="A"),"(E2)","")&amp;IF(AND(F25="sgRNA (商品コード: GE-004)",H25="T"),"(E2)","")&amp;IF(AND(E25="逆相カラム",F25="tracrRNA(商品コード: GE-002)"),"(E1)","")&amp;IF(AND(E25="逆相カラム",F25="sgRNA (商品コード: GE-004)"),"(E1)","")&amp;IF(AND(E25="HPLC",F25="sgRNA (商品コード: GE-004)"),"(E1)","")&amp;IF(AND(E25="",F25="crRNA(商品コード: GE-001)"),"(E1)","")&amp;IF(AND(E25="",F25="CRISPR/Cas RNA セット(商品コード: GE-003)"),"(E1)","")</f>
        <v/>
      </c>
      <c r="H25" t="str">
        <f t="shared" si="1"/>
        <v/>
      </c>
    </row>
    <row r="26" spans="1:8" x14ac:dyDescent="0.15">
      <c r="A26" s="20">
        <v>6</v>
      </c>
      <c r="B26" s="8"/>
      <c r="C26" s="5"/>
      <c r="D26" s="5"/>
      <c r="E26" s="6"/>
      <c r="F26" s="6"/>
      <c r="G26" s="19" t="str">
        <f t="shared" ref="G26:G50" si="2">IF(AND(F26="sgRNA (商品コード: GE-004)",H26="C"),"(E2)","")&amp;IF(AND(F26="sgRNA (商品コード: GE-004)",H26="A"),"(E2)","")&amp;IF(AND(F26="sgRNA (商品コード: GE-004)",H26="T"),"(E2)","")&amp;IF(AND(E26="逆相カラム",F26="tracrRNA(商品コード: GE-002)"),"(E1)","")&amp;IF(AND(E26="逆相カラム",F26="sgRNA (商品コード: GE-004)"),"(E1)","")&amp;IF(AND(E26="HPLC",F26="sgRNA (商品コード: GE-004)"),"(E1)","")&amp;IF(AND(E26="",F26="crRNA(商品コード: GE-001)"),"(E1)","")&amp;IF(AND(E26="",F26="CRISPR/Cas RNA セット(商品コード: GE-003)"),"(E1)","")</f>
        <v/>
      </c>
      <c r="H26" t="str">
        <f t="shared" si="1"/>
        <v/>
      </c>
    </row>
    <row r="27" spans="1:8" x14ac:dyDescent="0.15">
      <c r="A27" s="20">
        <v>7</v>
      </c>
      <c r="B27" s="8"/>
      <c r="C27" s="5"/>
      <c r="D27" s="5"/>
      <c r="E27" s="6"/>
      <c r="F27" s="6"/>
      <c r="G27" s="19" t="str">
        <f t="shared" si="2"/>
        <v/>
      </c>
      <c r="H27" t="str">
        <f t="shared" si="1"/>
        <v/>
      </c>
    </row>
    <row r="28" spans="1:8" x14ac:dyDescent="0.15">
      <c r="A28" s="20">
        <v>8</v>
      </c>
      <c r="B28" s="8"/>
      <c r="C28" s="5"/>
      <c r="D28" s="5"/>
      <c r="E28" s="6"/>
      <c r="F28" s="6"/>
      <c r="G28" s="19" t="str">
        <f t="shared" si="2"/>
        <v/>
      </c>
      <c r="H28" t="str">
        <f t="shared" si="1"/>
        <v/>
      </c>
    </row>
    <row r="29" spans="1:8" x14ac:dyDescent="0.15">
      <c r="A29" s="20">
        <v>9</v>
      </c>
      <c r="B29" s="8"/>
      <c r="C29" s="5"/>
      <c r="D29" s="5"/>
      <c r="E29" s="6"/>
      <c r="F29" s="6"/>
      <c r="G29" s="19" t="str">
        <f t="shared" si="2"/>
        <v/>
      </c>
      <c r="H29" t="str">
        <f t="shared" si="1"/>
        <v/>
      </c>
    </row>
    <row r="30" spans="1:8" x14ac:dyDescent="0.15">
      <c r="A30" s="20">
        <v>10</v>
      </c>
      <c r="B30" s="8"/>
      <c r="C30" s="5"/>
      <c r="D30" s="5"/>
      <c r="E30" s="6"/>
      <c r="F30" s="6"/>
      <c r="G30" s="19" t="str">
        <f t="shared" si="2"/>
        <v/>
      </c>
      <c r="H30" t="str">
        <f t="shared" si="1"/>
        <v/>
      </c>
    </row>
    <row r="31" spans="1:8" x14ac:dyDescent="0.15">
      <c r="A31" s="20">
        <v>11</v>
      </c>
      <c r="B31" s="8"/>
      <c r="C31" s="5"/>
      <c r="D31" s="5"/>
      <c r="E31" s="6"/>
      <c r="F31" s="6"/>
      <c r="G31" s="19" t="str">
        <f t="shared" si="2"/>
        <v/>
      </c>
      <c r="H31" t="str">
        <f t="shared" si="1"/>
        <v/>
      </c>
    </row>
    <row r="32" spans="1:8" x14ac:dyDescent="0.15">
      <c r="A32" s="20">
        <v>12</v>
      </c>
      <c r="B32" s="8"/>
      <c r="C32" s="5"/>
      <c r="D32" s="5"/>
      <c r="E32" s="6"/>
      <c r="F32" s="6"/>
      <c r="G32" s="19" t="str">
        <f t="shared" si="2"/>
        <v/>
      </c>
      <c r="H32" t="str">
        <f t="shared" si="1"/>
        <v/>
      </c>
    </row>
    <row r="33" spans="1:8" x14ac:dyDescent="0.15">
      <c r="A33" s="20">
        <v>13</v>
      </c>
      <c r="B33" s="8"/>
      <c r="C33" s="5"/>
      <c r="D33" s="5"/>
      <c r="E33" s="6"/>
      <c r="F33" s="6"/>
      <c r="G33" s="19" t="str">
        <f t="shared" si="2"/>
        <v/>
      </c>
      <c r="H33" t="str">
        <f t="shared" si="1"/>
        <v/>
      </c>
    </row>
    <row r="34" spans="1:8" x14ac:dyDescent="0.15">
      <c r="A34" s="20">
        <v>14</v>
      </c>
      <c r="B34" s="8"/>
      <c r="C34" s="5"/>
      <c r="D34" s="5"/>
      <c r="E34" s="6"/>
      <c r="F34" s="6"/>
      <c r="G34" s="19" t="str">
        <f t="shared" si="2"/>
        <v/>
      </c>
      <c r="H34" t="str">
        <f t="shared" si="1"/>
        <v/>
      </c>
    </row>
    <row r="35" spans="1:8" x14ac:dyDescent="0.15">
      <c r="A35" s="20">
        <v>15</v>
      </c>
      <c r="B35" s="8"/>
      <c r="C35" s="5"/>
      <c r="D35" s="5"/>
      <c r="E35" s="6"/>
      <c r="F35" s="6"/>
      <c r="G35" s="19" t="str">
        <f t="shared" si="2"/>
        <v/>
      </c>
      <c r="H35" t="str">
        <f t="shared" si="1"/>
        <v/>
      </c>
    </row>
    <row r="36" spans="1:8" x14ac:dyDescent="0.15">
      <c r="A36" s="20">
        <v>16</v>
      </c>
      <c r="B36" s="8"/>
      <c r="C36" s="5"/>
      <c r="D36" s="5"/>
      <c r="E36" s="6"/>
      <c r="F36" s="6"/>
      <c r="G36" s="19" t="str">
        <f t="shared" si="2"/>
        <v/>
      </c>
      <c r="H36" t="str">
        <f t="shared" si="1"/>
        <v/>
      </c>
    </row>
    <row r="37" spans="1:8" x14ac:dyDescent="0.15">
      <c r="A37" s="20">
        <v>17</v>
      </c>
      <c r="B37" s="8"/>
      <c r="C37" s="5"/>
      <c r="D37" s="5"/>
      <c r="E37" s="6"/>
      <c r="F37" s="6"/>
      <c r="G37" s="19" t="str">
        <f t="shared" si="2"/>
        <v/>
      </c>
      <c r="H37" t="str">
        <f t="shared" si="1"/>
        <v/>
      </c>
    </row>
    <row r="38" spans="1:8" x14ac:dyDescent="0.15">
      <c r="A38" s="20">
        <v>18</v>
      </c>
      <c r="B38" s="8"/>
      <c r="C38" s="5"/>
      <c r="D38" s="5"/>
      <c r="E38" s="6"/>
      <c r="F38" s="6"/>
      <c r="G38" s="19" t="str">
        <f t="shared" si="2"/>
        <v/>
      </c>
      <c r="H38" t="str">
        <f t="shared" si="1"/>
        <v/>
      </c>
    </row>
    <row r="39" spans="1:8" x14ac:dyDescent="0.15">
      <c r="A39" s="20">
        <v>19</v>
      </c>
      <c r="B39" s="8"/>
      <c r="C39" s="5"/>
      <c r="D39" s="5"/>
      <c r="E39" s="6"/>
      <c r="F39" s="6"/>
      <c r="G39" s="19" t="str">
        <f t="shared" si="2"/>
        <v/>
      </c>
      <c r="H39" t="str">
        <f t="shared" si="1"/>
        <v/>
      </c>
    </row>
    <row r="40" spans="1:8" x14ac:dyDescent="0.15">
      <c r="A40" s="20">
        <v>20</v>
      </c>
      <c r="B40" s="8"/>
      <c r="C40" s="5"/>
      <c r="D40" s="5"/>
      <c r="E40" s="6"/>
      <c r="F40" s="6"/>
      <c r="G40" s="19" t="str">
        <f t="shared" si="2"/>
        <v/>
      </c>
      <c r="H40" t="str">
        <f t="shared" si="1"/>
        <v/>
      </c>
    </row>
    <row r="41" spans="1:8" x14ac:dyDescent="0.15">
      <c r="A41" s="20">
        <v>21</v>
      </c>
      <c r="B41" s="8"/>
      <c r="C41" s="5"/>
      <c r="D41" s="5"/>
      <c r="E41" s="6"/>
      <c r="F41" s="6"/>
      <c r="G41" s="19" t="str">
        <f t="shared" si="2"/>
        <v/>
      </c>
      <c r="H41" t="str">
        <f t="shared" si="1"/>
        <v/>
      </c>
    </row>
    <row r="42" spans="1:8" x14ac:dyDescent="0.15">
      <c r="A42" s="20">
        <v>22</v>
      </c>
      <c r="B42" s="8"/>
      <c r="C42" s="5"/>
      <c r="D42" s="5"/>
      <c r="E42" s="6"/>
      <c r="F42" s="6"/>
      <c r="G42" s="19" t="str">
        <f t="shared" si="2"/>
        <v/>
      </c>
      <c r="H42" t="str">
        <f t="shared" si="1"/>
        <v/>
      </c>
    </row>
    <row r="43" spans="1:8" x14ac:dyDescent="0.15">
      <c r="A43" s="20">
        <v>23</v>
      </c>
      <c r="B43" s="8"/>
      <c r="C43" s="5"/>
      <c r="D43" s="5"/>
      <c r="E43" s="6"/>
      <c r="F43" s="6"/>
      <c r="G43" s="19" t="str">
        <f t="shared" si="2"/>
        <v/>
      </c>
      <c r="H43" t="str">
        <f t="shared" si="1"/>
        <v/>
      </c>
    </row>
    <row r="44" spans="1:8" x14ac:dyDescent="0.15">
      <c r="A44" s="20">
        <v>24</v>
      </c>
      <c r="B44" s="8"/>
      <c r="C44" s="5"/>
      <c r="D44" s="5"/>
      <c r="E44" s="6"/>
      <c r="F44" s="6"/>
      <c r="G44" s="19" t="str">
        <f t="shared" si="2"/>
        <v/>
      </c>
      <c r="H44" t="str">
        <f t="shared" si="1"/>
        <v/>
      </c>
    </row>
    <row r="45" spans="1:8" x14ac:dyDescent="0.15">
      <c r="A45" s="20">
        <v>25</v>
      </c>
      <c r="B45" s="8"/>
      <c r="C45" s="5"/>
      <c r="D45" s="5"/>
      <c r="E45" s="6"/>
      <c r="F45" s="6"/>
      <c r="G45" s="19" t="str">
        <f t="shared" si="2"/>
        <v/>
      </c>
      <c r="H45" t="str">
        <f t="shared" si="1"/>
        <v/>
      </c>
    </row>
    <row r="46" spans="1:8" x14ac:dyDescent="0.15">
      <c r="A46" s="20">
        <v>26</v>
      </c>
      <c r="B46" s="8"/>
      <c r="C46" s="5"/>
      <c r="D46" s="5"/>
      <c r="E46" s="6"/>
      <c r="F46" s="6"/>
      <c r="G46" s="19" t="str">
        <f t="shared" si="2"/>
        <v/>
      </c>
      <c r="H46" t="str">
        <f t="shared" si="1"/>
        <v/>
      </c>
    </row>
    <row r="47" spans="1:8" x14ac:dyDescent="0.15">
      <c r="A47" s="20">
        <v>27</v>
      </c>
      <c r="B47" s="8"/>
      <c r="C47" s="5"/>
      <c r="D47" s="5"/>
      <c r="E47" s="6"/>
      <c r="F47" s="6"/>
      <c r="G47" s="19" t="str">
        <f t="shared" si="2"/>
        <v/>
      </c>
      <c r="H47" t="str">
        <f t="shared" si="1"/>
        <v/>
      </c>
    </row>
    <row r="48" spans="1:8" x14ac:dyDescent="0.15">
      <c r="A48" s="20">
        <v>28</v>
      </c>
      <c r="B48" s="8"/>
      <c r="C48" s="5"/>
      <c r="D48" s="5"/>
      <c r="E48" s="6"/>
      <c r="F48" s="6"/>
      <c r="G48" s="19" t="str">
        <f t="shared" si="2"/>
        <v/>
      </c>
      <c r="H48" t="str">
        <f t="shared" si="1"/>
        <v/>
      </c>
    </row>
    <row r="49" spans="1:8" x14ac:dyDescent="0.15">
      <c r="A49" s="20">
        <v>29</v>
      </c>
      <c r="B49" s="8"/>
      <c r="C49" s="5"/>
      <c r="D49" s="5"/>
      <c r="E49" s="6"/>
      <c r="F49" s="6"/>
      <c r="G49" s="19" t="str">
        <f t="shared" si="2"/>
        <v/>
      </c>
      <c r="H49" t="str">
        <f t="shared" si="1"/>
        <v/>
      </c>
    </row>
    <row r="50" spans="1:8" x14ac:dyDescent="0.15">
      <c r="A50" s="20">
        <v>30</v>
      </c>
      <c r="B50" s="8"/>
      <c r="C50" s="5"/>
      <c r="D50" s="5"/>
      <c r="E50" s="6"/>
      <c r="F50" s="6"/>
      <c r="G50" s="19" t="str">
        <f t="shared" si="2"/>
        <v/>
      </c>
      <c r="H50" t="str">
        <f t="shared" si="1"/>
        <v/>
      </c>
    </row>
    <row r="51" spans="1:8" x14ac:dyDescent="0.15">
      <c r="A51" s="20" t="s">
        <v>18</v>
      </c>
      <c r="B51" s="22" t="s">
        <v>10</v>
      </c>
      <c r="C51" s="23" t="s">
        <v>25</v>
      </c>
      <c r="D51" s="24" t="s">
        <v>1</v>
      </c>
      <c r="E51" s="25" t="s">
        <v>11</v>
      </c>
      <c r="F51" s="25" t="s">
        <v>22</v>
      </c>
      <c r="G51" s="40" t="str">
        <f t="shared" ref="G51:G53" si="3">IF(AND(F51="sgRNA (商品コード: GE-004)",H51="C"),"(E2)","")&amp;IF(AND(F51="sgRNA (商品コード: GE-004)",H51="A"),"(E2)","")&amp;IF(AND(F51="sgRNA (商品コード: GE-004)",H51="T"),"(E2)","")&amp;IF(AND(E51="逆相カラム",F51="tracrRNA(商品コード: GE-002)"),"(E1)","")&amp;IF(AND(E51="逆相カラム",F51="sgRNA (商品コード: GE-004)"),"(E1)","")&amp;IF(AND(E51="HPLC",F51="sgRNA (商品コード: GE-004)"),"(E1)","")&amp;IF(AND(E51="-",F51="crRNA(商品コード: GE-001)"),"(E1)","")&amp;IF(AND(E51="-",F51="tracrRNA(商品コード: GE-002)"),"(E1)","")&amp;IF(AND(E51="-",F51="CRISPR/Cas RNA セット(商品コード: GE-003)"),"(E1)","")</f>
        <v/>
      </c>
      <c r="H51" t="str">
        <f t="shared" si="1"/>
        <v>A</v>
      </c>
    </row>
    <row r="52" spans="1:8" x14ac:dyDescent="0.15">
      <c r="A52" s="20" t="s">
        <v>19</v>
      </c>
      <c r="B52" s="22" t="s">
        <v>5</v>
      </c>
      <c r="C52" s="26" t="s">
        <v>7</v>
      </c>
      <c r="D52" s="25" t="s">
        <v>8</v>
      </c>
      <c r="E52" s="25"/>
      <c r="F52" s="25" t="s">
        <v>57</v>
      </c>
      <c r="G52" s="40"/>
      <c r="H52" t="str">
        <f t="shared" si="1"/>
        <v>g</v>
      </c>
    </row>
    <row r="53" spans="1:8" ht="14.25" thickBot="1" x14ac:dyDescent="0.2">
      <c r="A53" s="21" t="s">
        <v>20</v>
      </c>
      <c r="B53" s="27" t="s">
        <v>6</v>
      </c>
      <c r="C53" s="28" t="s">
        <v>4</v>
      </c>
      <c r="D53" s="29" t="s">
        <v>2</v>
      </c>
      <c r="E53" s="30" t="s">
        <v>12</v>
      </c>
      <c r="F53" s="30" t="s">
        <v>21</v>
      </c>
      <c r="G53" s="41" t="str">
        <f t="shared" si="3"/>
        <v/>
      </c>
      <c r="H53" t="str">
        <f t="shared" si="1"/>
        <v>c</v>
      </c>
    </row>
    <row r="54" spans="1:8" x14ac:dyDescent="0.15">
      <c r="A54" s="1"/>
      <c r="C54" s="1"/>
      <c r="D54" s="1"/>
      <c r="F54" s="1"/>
    </row>
    <row r="55" spans="1:8" ht="14.25" thickBot="1" x14ac:dyDescent="0.2">
      <c r="A55" s="1"/>
      <c r="B55" s="3"/>
      <c r="C55" s="1"/>
      <c r="D55" s="1"/>
      <c r="E55" s="1"/>
      <c r="F55" s="32" t="str">
        <f>IF(D56="ご希望の代理店様を右枠にご記入下さい。","代理店様名記入欄↓","")</f>
        <v/>
      </c>
    </row>
    <row r="56" spans="1:8" ht="14.25" thickBot="1" x14ac:dyDescent="0.2">
      <c r="A56" s="63" t="s">
        <v>49</v>
      </c>
      <c r="B56" s="64"/>
      <c r="C56" s="46" t="s">
        <v>29</v>
      </c>
      <c r="D56" s="34" t="str">
        <f>IFERROR(VLOOKUP(C56,VLOOKUP!A2:B4,2,FALSE),"")</f>
        <v/>
      </c>
      <c r="E56" s="33"/>
      <c r="F56" s="35"/>
    </row>
    <row r="57" spans="1:8" ht="14.25" thickBot="1" x14ac:dyDescent="0.2">
      <c r="A57" s="36"/>
      <c r="B57" s="36"/>
      <c r="C57" s="47"/>
      <c r="D57" s="34"/>
      <c r="E57" s="33"/>
      <c r="F57" s="32" t="str">
        <f>IF(D58="ご希望のお届け先を右枠にご記入下さい。","お届け先記入欄↓","")</f>
        <v/>
      </c>
    </row>
    <row r="58" spans="1:8" ht="14.25" thickBot="1" x14ac:dyDescent="0.2">
      <c r="A58" s="63" t="s">
        <v>33</v>
      </c>
      <c r="B58" s="64"/>
      <c r="C58" s="48" t="s">
        <v>34</v>
      </c>
      <c r="D58" s="34" t="str">
        <f>IFERROR(VLOOKUP(C58,VLOOKUP!A8:B9,2,FALSE),"")</f>
        <v/>
      </c>
      <c r="E58" s="33"/>
      <c r="F58" s="37"/>
    </row>
    <row r="59" spans="1:8" ht="14.25" thickBot="1" x14ac:dyDescent="0.2">
      <c r="A59" s="1"/>
      <c r="B59" s="3"/>
      <c r="C59" s="1"/>
      <c r="D59" s="1"/>
      <c r="E59" s="1"/>
      <c r="F59" s="1"/>
    </row>
    <row r="60" spans="1:8" x14ac:dyDescent="0.15">
      <c r="A60" s="67" t="s">
        <v>9</v>
      </c>
      <c r="B60" s="68"/>
      <c r="C60" s="68"/>
      <c r="D60" s="68"/>
      <c r="E60" s="68"/>
      <c r="F60" s="68"/>
      <c r="G60" s="69"/>
    </row>
    <row r="61" spans="1:8" x14ac:dyDescent="0.15">
      <c r="A61" s="70"/>
      <c r="B61" s="71"/>
      <c r="C61" s="71"/>
      <c r="D61" s="71"/>
      <c r="E61" s="71"/>
      <c r="F61" s="71"/>
      <c r="G61" s="72"/>
    </row>
    <row r="62" spans="1:8" x14ac:dyDescent="0.15">
      <c r="A62" s="70"/>
      <c r="B62" s="71"/>
      <c r="C62" s="71"/>
      <c r="D62" s="71"/>
      <c r="E62" s="71"/>
      <c r="F62" s="71"/>
      <c r="G62" s="72"/>
    </row>
    <row r="63" spans="1:8" x14ac:dyDescent="0.15">
      <c r="A63" s="70"/>
      <c r="B63" s="71"/>
      <c r="C63" s="71"/>
      <c r="D63" s="71"/>
      <c r="E63" s="71"/>
      <c r="F63" s="71"/>
      <c r="G63" s="72"/>
    </row>
    <row r="64" spans="1:8" x14ac:dyDescent="0.15">
      <c r="A64" s="70"/>
      <c r="B64" s="71"/>
      <c r="C64" s="71"/>
      <c r="D64" s="71"/>
      <c r="E64" s="71"/>
      <c r="F64" s="71"/>
      <c r="G64" s="72"/>
    </row>
    <row r="65" spans="1:7" x14ac:dyDescent="0.15">
      <c r="A65" s="70"/>
      <c r="B65" s="71"/>
      <c r="C65" s="71"/>
      <c r="D65" s="71"/>
      <c r="E65" s="71"/>
      <c r="F65" s="71"/>
      <c r="G65" s="72"/>
    </row>
    <row r="66" spans="1:7" ht="14.25" thickBot="1" x14ac:dyDescent="0.2">
      <c r="A66" s="73"/>
      <c r="B66" s="74"/>
      <c r="C66" s="74"/>
      <c r="D66" s="74"/>
      <c r="E66" s="74"/>
      <c r="F66" s="74"/>
      <c r="G66" s="75"/>
    </row>
    <row r="67" spans="1:7" x14ac:dyDescent="0.15">
      <c r="A67" s="1"/>
      <c r="B67" s="1"/>
      <c r="C67" s="1"/>
      <c r="D67" s="1"/>
      <c r="E67" s="1"/>
      <c r="F67" s="1"/>
    </row>
    <row r="68" spans="1:7" x14ac:dyDescent="0.15">
      <c r="A68" s="1"/>
      <c r="B68" s="1"/>
      <c r="C68" s="1"/>
      <c r="D68" s="1"/>
      <c r="E68" s="1"/>
      <c r="F68" s="1"/>
    </row>
    <row r="69" spans="1:7" x14ac:dyDescent="0.15">
      <c r="A69" s="1"/>
      <c r="B69" s="1"/>
      <c r="C69" s="1"/>
      <c r="D69" s="1"/>
      <c r="E69" s="1"/>
      <c r="F69" s="1"/>
    </row>
    <row r="70" spans="1:7" x14ac:dyDescent="0.15">
      <c r="A70" s="1"/>
      <c r="B70" s="1"/>
      <c r="C70" s="1"/>
      <c r="D70" s="1"/>
      <c r="E70" s="1"/>
      <c r="F70" s="1"/>
    </row>
    <row r="71" spans="1:7" x14ac:dyDescent="0.15">
      <c r="A71" s="39" t="s">
        <v>42</v>
      </c>
      <c r="B71" s="38"/>
      <c r="C71" s="38"/>
      <c r="D71" s="38"/>
      <c r="E71" s="38"/>
      <c r="F71" s="38"/>
      <c r="G71" s="38"/>
    </row>
    <row r="72" spans="1:7" x14ac:dyDescent="0.15">
      <c r="A72" s="42" t="s">
        <v>44</v>
      </c>
      <c r="B72" s="60" t="s">
        <v>45</v>
      </c>
      <c r="C72" s="60"/>
      <c r="D72" s="60" t="s">
        <v>40</v>
      </c>
      <c r="E72" s="60"/>
      <c r="F72" s="60"/>
    </row>
    <row r="73" spans="1:7" x14ac:dyDescent="0.15">
      <c r="A73" s="43" t="s">
        <v>46</v>
      </c>
      <c r="B73" s="62" t="s">
        <v>53</v>
      </c>
      <c r="C73" s="62"/>
      <c r="D73" s="61" t="s">
        <v>52</v>
      </c>
      <c r="E73" s="61"/>
      <c r="F73" s="61"/>
    </row>
    <row r="74" spans="1:7" x14ac:dyDescent="0.15">
      <c r="A74" s="43" t="s">
        <v>47</v>
      </c>
      <c r="B74" s="62" t="s">
        <v>48</v>
      </c>
      <c r="C74" s="62"/>
      <c r="D74" s="49" t="s">
        <v>50</v>
      </c>
      <c r="E74" s="44"/>
      <c r="F74" s="44"/>
    </row>
    <row r="75" spans="1:7" x14ac:dyDescent="0.15">
      <c r="A75" s="1"/>
      <c r="B75" s="1"/>
      <c r="C75" s="1"/>
      <c r="D75" s="1"/>
      <c r="E75" s="1"/>
      <c r="F75" s="1"/>
    </row>
    <row r="76" spans="1:7" x14ac:dyDescent="0.15">
      <c r="A76" s="9"/>
      <c r="B76" s="9"/>
      <c r="C76" s="10"/>
      <c r="D76" s="11"/>
      <c r="E76" s="11"/>
      <c r="F76" s="10"/>
      <c r="G76" s="10"/>
    </row>
    <row r="77" spans="1:7" x14ac:dyDescent="0.15">
      <c r="A77" s="65"/>
      <c r="B77" s="65"/>
      <c r="C77" s="65"/>
      <c r="D77" s="65"/>
      <c r="E77" s="65"/>
      <c r="F77" s="65"/>
      <c r="G77" s="65"/>
    </row>
    <row r="78" spans="1:7" x14ac:dyDescent="0.15">
      <c r="A78" s="65"/>
      <c r="B78" s="65"/>
      <c r="C78" s="65"/>
      <c r="D78" s="65"/>
      <c r="E78" s="65"/>
      <c r="F78" s="65"/>
      <c r="G78" s="65"/>
    </row>
    <row r="79" spans="1:7" x14ac:dyDescent="0.15">
      <c r="A79" s="65"/>
      <c r="B79" s="65"/>
      <c r="C79" s="65"/>
      <c r="D79" s="65"/>
      <c r="E79" s="65"/>
      <c r="F79" s="65"/>
      <c r="G79" s="65"/>
    </row>
    <row r="80" spans="1:7" x14ac:dyDescent="0.15">
      <c r="A80" s="65"/>
      <c r="B80" s="65"/>
      <c r="C80" s="65"/>
      <c r="D80" s="65"/>
      <c r="E80" s="65"/>
      <c r="F80" s="65"/>
      <c r="G80" s="65"/>
    </row>
    <row r="81" spans="1:7" x14ac:dyDescent="0.15">
      <c r="A81" s="65"/>
      <c r="B81" s="65"/>
      <c r="C81" s="65"/>
      <c r="D81" s="65"/>
      <c r="E81" s="65"/>
      <c r="F81" s="65"/>
      <c r="G81" s="65"/>
    </row>
    <row r="82" spans="1:7" x14ac:dyDescent="0.15">
      <c r="A82" s="65"/>
      <c r="B82" s="65"/>
      <c r="C82" s="65"/>
      <c r="D82" s="65"/>
      <c r="E82" s="65"/>
      <c r="F82" s="65"/>
      <c r="G82" s="65"/>
    </row>
    <row r="83" spans="1:7" x14ac:dyDescent="0.15">
      <c r="A83" s="65"/>
      <c r="B83" s="65"/>
      <c r="C83" s="65"/>
      <c r="D83" s="65"/>
      <c r="E83" s="65"/>
      <c r="F83" s="65"/>
      <c r="G83" s="65"/>
    </row>
    <row r="84" spans="1:7" x14ac:dyDescent="0.15">
      <c r="A84" s="65"/>
      <c r="B84" s="65"/>
      <c r="C84" s="65"/>
      <c r="D84" s="65"/>
      <c r="E84" s="65"/>
      <c r="F84" s="65"/>
      <c r="G84" s="65"/>
    </row>
  </sheetData>
  <sheetProtection algorithmName="SHA-512" hashValue="uJ/IN4+JXBqh5HD4QAdmNVJk5NXJ6DK8JW86eJXLlUvNtohBXFP+wjAOFZPMNmaDyF6NS0mcjVVgaqZQemdHfA==" saltValue="13DyU3jfw/tKypzdfIvOIQ==" spinCount="100000" sheet="1" objects="1" scenarios="1"/>
  <mergeCells count="27">
    <mergeCell ref="A77:G84"/>
    <mergeCell ref="A1:G8"/>
    <mergeCell ref="A60:G66"/>
    <mergeCell ref="C11:G11"/>
    <mergeCell ref="C12:G12"/>
    <mergeCell ref="C13:G13"/>
    <mergeCell ref="A11:B11"/>
    <mergeCell ref="A12:B12"/>
    <mergeCell ref="A13:B13"/>
    <mergeCell ref="A10:G10"/>
    <mergeCell ref="A58:B58"/>
    <mergeCell ref="A15:B15"/>
    <mergeCell ref="C15:G15"/>
    <mergeCell ref="A14:B14"/>
    <mergeCell ref="C14:G14"/>
    <mergeCell ref="B74:C74"/>
    <mergeCell ref="B72:C72"/>
    <mergeCell ref="D72:F72"/>
    <mergeCell ref="D73:F73"/>
    <mergeCell ref="B73:C73"/>
    <mergeCell ref="A56:B56"/>
    <mergeCell ref="A16:B16"/>
    <mergeCell ref="A17:B17"/>
    <mergeCell ref="A18:B18"/>
    <mergeCell ref="C16:G16"/>
    <mergeCell ref="C17:G17"/>
    <mergeCell ref="C18:G18"/>
  </mergeCells>
  <phoneticPr fontId="1"/>
  <conditionalFormatting sqref="F58">
    <cfRule type="expression" dxfId="1" priority="3">
      <formula>$D$58="ご希望のお届け先を右枠にご記入下さい。"</formula>
    </cfRule>
  </conditionalFormatting>
  <conditionalFormatting sqref="F56">
    <cfRule type="expression" dxfId="0" priority="1">
      <formula>$D$56="ご希望の代理店様を右枠にご記入下さい。"</formula>
    </cfRule>
  </conditionalFormatting>
  <dataValidations count="7">
    <dataValidation type="list" allowBlank="1" showInputMessage="1" showErrorMessage="1" sqref="E51:E53" xr:uid="{00000000-0002-0000-0000-000000000000}">
      <formula1>"逆相カラム,HPLC,-"</formula1>
    </dataValidation>
    <dataValidation type="list" allowBlank="1" showInputMessage="1" showErrorMessage="1" sqref="F51:F53" xr:uid="{00000000-0002-0000-0000-000001000000}">
      <formula1>"crRNA(商品コード: GE-001),tracrRNA(商品コード: GE-002),CRISPR/Cas RNA セット(商品コード: GE-003),sgRNA (商品コード: GE-004)"</formula1>
    </dataValidation>
    <dataValidation type="list" allowBlank="1" showInputMessage="1" showErrorMessage="1" sqref="E21:E50" xr:uid="{00000000-0002-0000-0000-000002000000}">
      <formula1>"逆相カラム,HPLC"</formula1>
    </dataValidation>
    <dataValidation imeMode="off" allowBlank="1" showInputMessage="1" showErrorMessage="1" promptTitle="CCアドレス" prompt="ご登録者様以外に受注報告メールを_x000a_ご希望の場合はを記載ください。_x000a_複数ある場合は;(セミコロン）で区切ってください" sqref="C16:G16" xr:uid="{127C4012-4754-40C5-B82A-4776CE2E564F}"/>
    <dataValidation allowBlank="1" showInputMessage="1" showErrorMessage="1" promptTitle="連名" prompt="ご希望の方は氏名を記載ください。_x000a_※2名以上は / で区切ってください。" sqref="C17:G17" xr:uid="{0EF83050-622F-4744-B3B7-E7FAF4DD0A2E}"/>
    <dataValidation allowBlank="1" showInputMessage="1" showErrorMessage="1" promptTitle="お客様発注番号" prompt="こちらにご入力頂いた番号は、配送伝票の記事欄に記載されます。" sqref="C18:G18" xr:uid="{166A1041-011E-45FF-BC13-175167A90103}"/>
    <dataValidation type="list" allowBlank="1" showInputMessage="1" showErrorMessage="1" sqref="F21:F50" xr:uid="{64FB6F9C-1EC3-49AE-8385-5B6978FB6A17}">
      <formula1>"crRNA(商品コード: GE-001),tracrRNA(商品コード: GE-002),CRISPR/Cas RNA セット(商品コード: GE-003),sgRNA (商品コード: GE-004),蛍光tracrRNA-FAM(商品コード: GE-002F),Cas9タンパク質100μg(GE-005-S),Cas9タンパク質100μg x3(GE-005-L),Cas9 D10Aニッケース100μg(GE-006-S),Cas9 D10Aニッケース100μg x3(GE-006-L)"</formula1>
    </dataValidation>
  </dataValidations>
  <hyperlinks>
    <hyperlink ref="G19" location="'GENOME CRAFT製品発注書'!A72" display="※エラーについて" xr:uid="{00000000-0004-0000-0000-000000000000}"/>
    <hyperlink ref="D74" r:id="rId1" display="参照FAQ" xr:uid="{00000000-0004-0000-0000-000001000000}"/>
  </hyperlinks>
  <pageMargins left="0.7" right="0.7" top="0.75" bottom="0.75" header="0.3" footer="0.3"/>
  <pageSetup paperSize="9" scale="65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VLOOKUP!$A$6:$A$8</xm:f>
          </x14:formula1>
          <xm:sqref>C58</xm:sqref>
        </x14:dataValidation>
        <x14:dataValidation type="list" allowBlank="1" showInputMessage="1" showErrorMessage="1" xr:uid="{00000000-0002-0000-0000-000005000000}">
          <x14:formula1>
            <xm:f>VLOOKUP!$A$1:$A$4</xm:f>
          </x14:formula1>
          <xm:sqref>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9"/>
  <sheetViews>
    <sheetView workbookViewId="0">
      <selection activeCell="B14" sqref="B14"/>
    </sheetView>
  </sheetViews>
  <sheetFormatPr defaultRowHeight="13.5" x14ac:dyDescent="0.15"/>
  <cols>
    <col min="1" max="1" width="22.75" bestFit="1" customWidth="1"/>
    <col min="2" max="2" width="58" customWidth="1"/>
    <col min="3" max="3" width="24.625" customWidth="1"/>
  </cols>
  <sheetData>
    <row r="1" spans="1:3" ht="14.25" thickBot="1" x14ac:dyDescent="0.2">
      <c r="A1" t="s">
        <v>55</v>
      </c>
      <c r="B1" t="s">
        <v>30</v>
      </c>
    </row>
    <row r="2" spans="1:3" ht="14.25" thickBot="1" x14ac:dyDescent="0.2">
      <c r="A2" t="s">
        <v>26</v>
      </c>
      <c r="B2" t="s">
        <v>31</v>
      </c>
      <c r="C2" s="31"/>
    </row>
    <row r="3" spans="1:3" x14ac:dyDescent="0.15">
      <c r="A3" t="s">
        <v>27</v>
      </c>
      <c r="B3" t="s">
        <v>36</v>
      </c>
    </row>
    <row r="4" spans="1:3" x14ac:dyDescent="0.15">
      <c r="A4" t="s">
        <v>28</v>
      </c>
      <c r="B4" t="s">
        <v>32</v>
      </c>
    </row>
    <row r="6" spans="1:3" x14ac:dyDescent="0.15">
      <c r="A6" t="s">
        <v>56</v>
      </c>
    </row>
    <row r="7" spans="1:3" x14ac:dyDescent="0.15">
      <c r="A7" t="s">
        <v>39</v>
      </c>
    </row>
    <row r="8" spans="1:3" x14ac:dyDescent="0.15">
      <c r="A8" t="s">
        <v>35</v>
      </c>
      <c r="B8" t="s">
        <v>37</v>
      </c>
    </row>
    <row r="9" spans="1:3" x14ac:dyDescent="0.15">
      <c r="A9" t="str">
        <f>IF('GENOME CRAFT製品発注書'!C56="代理店様経由での請求","代理店送り","")</f>
        <v/>
      </c>
      <c r="B9" t="str">
        <f>IF(A9="代理店送り","ご指定の代理店様にお送りいたします。","")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GENOME CRAFT製品発注書</vt:lpstr>
      <vt:lpstr>VLOOKUP</vt:lpstr>
      <vt:lpstr>'GENOME CRAFT製品発注書'!Print_Area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GenomeCraft OrderSheet</dc:title>
  <dc:creator>FASMAC ゲノム編集サービス</dc:creator>
  <cp:lastModifiedBy>赤木 智子</cp:lastModifiedBy>
  <cp:lastPrinted>2015-07-16T00:29:04Z</cp:lastPrinted>
  <dcterms:created xsi:type="dcterms:W3CDTF">2015-05-27T07:50:52Z</dcterms:created>
  <dcterms:modified xsi:type="dcterms:W3CDTF">2021-01-04T03:01:44Z</dcterms:modified>
</cp:coreProperties>
</file>